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84" windowWidth="11460" windowHeight="609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46" i="1" l="1"/>
  <c r="Q46" i="1" s="1"/>
  <c r="P45" i="1"/>
  <c r="Q45" i="1" s="1"/>
  <c r="P44" i="1"/>
  <c r="Q44" i="1" s="1"/>
  <c r="P43" i="1"/>
  <c r="Q43" i="1" s="1"/>
  <c r="P42" i="1"/>
  <c r="Q42" i="1" s="1"/>
  <c r="P41" i="1"/>
  <c r="Q41" i="1" s="1"/>
  <c r="P67" i="1"/>
  <c r="Q67" i="1" s="1"/>
  <c r="P40" i="1"/>
  <c r="Q40" i="1" s="1"/>
  <c r="P66" i="1"/>
  <c r="Q66" i="1" s="1"/>
  <c r="P65" i="1"/>
  <c r="Q65" i="1" s="1"/>
  <c r="P64" i="1"/>
  <c r="Q64" i="1" s="1"/>
  <c r="P63" i="1"/>
  <c r="Q63" i="1" s="1"/>
  <c r="P62" i="1"/>
  <c r="Q62" i="1" s="1"/>
  <c r="P61" i="1"/>
  <c r="Q61" i="1" s="1"/>
  <c r="P60" i="1"/>
  <c r="Q60" i="1" s="1"/>
  <c r="P59" i="1"/>
  <c r="Q59" i="1" s="1"/>
  <c r="P58" i="1"/>
  <c r="Q58" i="1" s="1"/>
  <c r="P57" i="1"/>
  <c r="Q57" i="1" s="1"/>
  <c r="P39" i="1"/>
  <c r="Q39" i="1" s="1"/>
  <c r="P56" i="1"/>
  <c r="Q56" i="1" s="1"/>
  <c r="P55" i="1"/>
  <c r="Q55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7" i="1"/>
  <c r="Q47" i="1" s="1"/>
  <c r="R3" i="1"/>
  <c r="R11" i="1"/>
  <c r="S11" i="1" s="1"/>
  <c r="R10" i="1"/>
  <c r="S10" i="1" s="1"/>
  <c r="R9" i="1"/>
  <c r="S9" i="1" s="1"/>
  <c r="R8" i="1"/>
  <c r="S8" i="1" s="1"/>
  <c r="R7" i="1"/>
  <c r="S7" i="1" s="1"/>
  <c r="R6" i="1"/>
  <c r="S6" i="1" s="1"/>
  <c r="R32" i="1"/>
  <c r="S32" i="1" s="1"/>
  <c r="R5" i="1"/>
  <c r="S5" i="1" s="1"/>
  <c r="R31" i="1"/>
  <c r="S31" i="1" s="1"/>
  <c r="R30" i="1"/>
  <c r="S30" i="1" s="1"/>
  <c r="R29" i="1"/>
  <c r="S29" i="1" s="1"/>
  <c r="R28" i="1"/>
  <c r="S28" i="1" s="1"/>
  <c r="R27" i="1"/>
  <c r="S27" i="1" s="1"/>
  <c r="R26" i="1"/>
  <c r="S26" i="1" s="1"/>
  <c r="R25" i="1"/>
  <c r="S25" i="1" s="1"/>
  <c r="R24" i="1"/>
  <c r="S24" i="1" s="1"/>
  <c r="R23" i="1"/>
  <c r="S23" i="1" s="1"/>
  <c r="R22" i="1"/>
  <c r="S22" i="1" s="1"/>
  <c r="R4" i="1"/>
  <c r="S4" i="1" s="1"/>
  <c r="R21" i="1"/>
  <c r="S21" i="1" s="1"/>
  <c r="R20" i="1"/>
  <c r="S20" i="1" s="1"/>
  <c r="R19" i="1"/>
  <c r="S19" i="1" s="1"/>
  <c r="R18" i="1"/>
  <c r="S18" i="1" s="1"/>
  <c r="R17" i="1"/>
  <c r="S17" i="1" s="1"/>
  <c r="R16" i="1"/>
  <c r="S16" i="1" s="1"/>
  <c r="R15" i="1"/>
  <c r="S15" i="1" s="1"/>
  <c r="R14" i="1"/>
  <c r="S14" i="1" s="1"/>
  <c r="R13" i="1"/>
  <c r="S13" i="1" s="1"/>
  <c r="R12" i="1"/>
  <c r="S12" i="1" s="1"/>
  <c r="D11" i="1"/>
  <c r="D10" i="1"/>
  <c r="D9" i="1"/>
  <c r="D8" i="1"/>
  <c r="D7" i="1"/>
  <c r="D6" i="1"/>
  <c r="D32" i="1"/>
  <c r="D5" i="1"/>
  <c r="D31" i="1"/>
  <c r="D30" i="1"/>
  <c r="D29" i="1"/>
  <c r="D28" i="1"/>
  <c r="D27" i="1"/>
  <c r="D26" i="1"/>
  <c r="D25" i="1"/>
  <c r="D24" i="1"/>
  <c r="D23" i="1"/>
  <c r="D22" i="1"/>
  <c r="D4" i="1"/>
  <c r="D21" i="1"/>
  <c r="D20" i="1"/>
  <c r="D19" i="1"/>
  <c r="D18" i="1"/>
  <c r="D17" i="1"/>
  <c r="D16" i="1"/>
  <c r="D15" i="1"/>
  <c r="D14" i="1"/>
  <c r="D13" i="1"/>
  <c r="D12" i="1"/>
  <c r="D3" i="1"/>
  <c r="P38" i="1" l="1"/>
  <c r="Q38" i="1" s="1"/>
  <c r="S3" i="1"/>
</calcChain>
</file>

<file path=xl/sharedStrings.xml><?xml version="1.0" encoding="utf-8"?>
<sst xmlns="http://schemas.openxmlformats.org/spreadsheetml/2006/main" count="49" uniqueCount="20">
  <si>
    <t>District</t>
  </si>
  <si>
    <t>Population</t>
  </si>
  <si>
    <t>Hispanic Population</t>
  </si>
  <si>
    <t>#</t>
  </si>
  <si>
    <t>%</t>
  </si>
  <si>
    <t>NH Native America</t>
  </si>
  <si>
    <t>NH Hawaiian</t>
  </si>
  <si>
    <t>Deviation from Ideal Population</t>
  </si>
  <si>
    <t>Voting Age Population</t>
  </si>
  <si>
    <t>Hispanic Voting Age Population</t>
  </si>
  <si>
    <t>NH Native America Voting Age</t>
  </si>
  <si>
    <t>NH Hawaiian Voting Age</t>
  </si>
  <si>
    <t>Non-Hispanic (NH) White</t>
  </si>
  <si>
    <t>Non-Hispanic (NH) African American</t>
  </si>
  <si>
    <t>NH Asian</t>
  </si>
  <si>
    <t>NH All Other Categories</t>
  </si>
  <si>
    <t>Non-Hispanic (NH) White Voting Age</t>
  </si>
  <si>
    <t>Non-Hispanic (NH) African American Voting Age</t>
  </si>
  <si>
    <t>NH Asian Voting Age</t>
  </si>
  <si>
    <t>NH All Other Categories Voting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</si>
</sst>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rgb="FF3F3F3F"/>
      </left>
      <right style="thick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0" fontId="2" fillId="4" borderId="1" xfId="1" applyFont="1" applyFill="1" applyAlignment="1">
      <alignment wrapText="1"/>
    </xf>
    <xf numFmtId="0" fontId="2" fillId="4" borderId="2" xfId="1" applyFont="1" applyFill="1" applyBorder="1" applyAlignment="1">
      <alignment wrapText="1"/>
    </xf>
    <xf numFmtId="0" fontId="2" fillId="4" borderId="3" xfId="1" applyFont="1" applyFill="1" applyBorder="1"/>
    <xf numFmtId="0" fontId="2" fillId="4" borderId="6" xfId="1" applyFont="1" applyFill="1" applyBorder="1"/>
    <xf numFmtId="0" fontId="2" fillId="4" borderId="5" xfId="1" applyFont="1" applyFill="1" applyBorder="1"/>
    <xf numFmtId="0" fontId="0" fillId="0" borderId="5" xfId="0" applyBorder="1"/>
    <xf numFmtId="3" fontId="0" fillId="0" borderId="5" xfId="0" applyNumberFormat="1" applyBorder="1"/>
    <xf numFmtId="3" fontId="0" fillId="0" borderId="7" xfId="0" applyNumberFormat="1" applyBorder="1"/>
    <xf numFmtId="10" fontId="0" fillId="0" borderId="8" xfId="0" applyNumberFormat="1" applyBorder="1"/>
    <xf numFmtId="10" fontId="2" fillId="4" borderId="9" xfId="1" applyNumberFormat="1" applyFont="1" applyFill="1" applyBorder="1"/>
    <xf numFmtId="0" fontId="2" fillId="4" borderId="7" xfId="1" applyFont="1" applyFill="1" applyBorder="1"/>
    <xf numFmtId="10" fontId="2" fillId="4" borderId="8" xfId="1" applyNumberFormat="1" applyFont="1" applyFill="1" applyBorder="1"/>
    <xf numFmtId="0" fontId="2" fillId="4" borderId="10" xfId="1" applyFont="1" applyFill="1" applyBorder="1"/>
    <xf numFmtId="10" fontId="2" fillId="4" borderId="10" xfId="1" applyNumberFormat="1" applyFont="1" applyFill="1" applyBorder="1"/>
    <xf numFmtId="0" fontId="0" fillId="3" borderId="5" xfId="0" applyFill="1" applyBorder="1"/>
    <xf numFmtId="3" fontId="0" fillId="3" borderId="5" xfId="0" applyNumberFormat="1" applyFill="1" applyBorder="1"/>
    <xf numFmtId="3" fontId="0" fillId="3" borderId="7" xfId="0" applyNumberFormat="1" applyFill="1" applyBorder="1"/>
    <xf numFmtId="10" fontId="0" fillId="3" borderId="8" xfId="0" applyNumberFormat="1" applyFill="1" applyBorder="1"/>
    <xf numFmtId="0" fontId="0" fillId="0" borderId="0" xfId="0" applyFill="1" applyBorder="1"/>
    <xf numFmtId="3" fontId="0" fillId="0" borderId="0" xfId="0" applyNumberFormat="1" applyFill="1" applyBorder="1"/>
    <xf numFmtId="10" fontId="0" fillId="0" borderId="0" xfId="0" applyNumberFormat="1" applyFill="1" applyBorder="1"/>
    <xf numFmtId="0" fontId="0" fillId="0" borderId="0" xfId="0" applyFill="1"/>
    <xf numFmtId="0" fontId="2" fillId="4" borderId="1" xfId="1" applyFont="1" applyFill="1" applyAlignment="1">
      <alignment wrapText="1"/>
    </xf>
    <xf numFmtId="10" fontId="2" fillId="4" borderId="1" xfId="1" applyNumberFormat="1" applyFont="1" applyFill="1" applyAlignment="1">
      <alignment wrapText="1"/>
    </xf>
    <xf numFmtId="0" fontId="2" fillId="4" borderId="2" xfId="1" applyFont="1" applyFill="1" applyBorder="1" applyAlignment="1">
      <alignment wrapText="1"/>
    </xf>
    <xf numFmtId="10" fontId="2" fillId="4" borderId="2" xfId="1" applyNumberFormat="1" applyFont="1" applyFill="1" applyBorder="1" applyAlignment="1">
      <alignment wrapText="1"/>
    </xf>
    <xf numFmtId="0" fontId="0" fillId="0" borderId="0" xfId="0" applyAlignment="1">
      <alignment wrapText="1"/>
    </xf>
    <xf numFmtId="10" fontId="2" fillId="4" borderId="3" xfId="1" applyNumberFormat="1" applyFont="1" applyFill="1" applyBorder="1" applyAlignment="1">
      <alignment wrapText="1"/>
    </xf>
    <xf numFmtId="10" fontId="2" fillId="4" borderId="4" xfId="1" applyNumberFormat="1" applyFont="1" applyFill="1" applyBorder="1" applyAlignment="1">
      <alignment wrapText="1"/>
    </xf>
    <xf numFmtId="0" fontId="0" fillId="0" borderId="5" xfId="0" applyFill="1" applyBorder="1"/>
    <xf numFmtId="0" fontId="0" fillId="0" borderId="7" xfId="0" applyBorder="1"/>
    <xf numFmtId="0" fontId="0" fillId="3" borderId="7" xfId="0" applyFill="1" applyBorder="1"/>
    <xf numFmtId="10" fontId="0" fillId="0" borderId="8" xfId="0" applyNumberFormat="1" applyFill="1" applyBorder="1"/>
    <xf numFmtId="3" fontId="0" fillId="0" borderId="7" xfId="0" applyNumberFormat="1" applyFill="1" applyBorder="1"/>
    <xf numFmtId="3" fontId="0" fillId="0" borderId="5" xfId="0" applyNumberFormat="1" applyFill="1" applyBorder="1"/>
    <xf numFmtId="0" fontId="0" fillId="0" borderId="7" xfId="0" applyFill="1" applyBorder="1"/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7"/>
  <sheetViews>
    <sheetView tabSelected="1" topLeftCell="A17" workbookViewId="0">
      <selection activeCell="V32" sqref="V32"/>
    </sheetView>
  </sheetViews>
  <sheetFormatPr defaultRowHeight="14.4" x14ac:dyDescent="0.3"/>
  <cols>
    <col min="1" max="1" width="1.44140625" customWidth="1"/>
    <col min="3" max="3" width="10.33203125" customWidth="1"/>
    <col min="4" max="4" width="7.44140625" bestFit="1" customWidth="1"/>
    <col min="5" max="5" width="7" style="2" bestFit="1" customWidth="1"/>
    <col min="6" max="6" width="7.44140625" bestFit="1" customWidth="1"/>
    <col min="7" max="7" width="7" style="2" bestFit="1" customWidth="1"/>
    <col min="8" max="8" width="7.44140625" bestFit="1" customWidth="1"/>
    <col min="9" max="9" width="7" style="2" bestFit="1" customWidth="1"/>
    <col min="10" max="10" width="6.44140625" bestFit="1" customWidth="1"/>
    <col min="11" max="11" width="7" style="2" bestFit="1" customWidth="1"/>
    <col min="12" max="12" width="7.44140625" bestFit="1" customWidth="1"/>
    <col min="13" max="13" width="7" style="2" bestFit="1" customWidth="1"/>
    <col min="14" max="14" width="6.44140625" bestFit="1" customWidth="1"/>
    <col min="15" max="15" width="6" style="2" bestFit="1" customWidth="1"/>
    <col min="16" max="16" width="5.44140625" bestFit="1" customWidth="1"/>
    <col min="17" max="17" width="6" style="2" bestFit="1" customWidth="1"/>
    <col min="18" max="18" width="6.44140625" customWidth="1"/>
    <col min="19" max="19" width="6" style="2" bestFit="1" customWidth="1"/>
  </cols>
  <sheetData>
    <row r="1" spans="2:21" s="1" customFormat="1" ht="31.2" customHeight="1" x14ac:dyDescent="0.3">
      <c r="B1" s="4" t="s">
        <v>0</v>
      </c>
      <c r="C1" s="4" t="s">
        <v>1</v>
      </c>
      <c r="D1" s="28" t="s">
        <v>7</v>
      </c>
      <c r="E1" s="28"/>
      <c r="F1" s="27" t="s">
        <v>2</v>
      </c>
      <c r="G1" s="27"/>
      <c r="H1" s="27" t="s">
        <v>12</v>
      </c>
      <c r="I1" s="27"/>
      <c r="J1" s="27" t="s">
        <v>13</v>
      </c>
      <c r="K1" s="27"/>
      <c r="L1" s="27" t="s">
        <v>5</v>
      </c>
      <c r="M1" s="27"/>
      <c r="N1" s="30" t="s">
        <v>14</v>
      </c>
      <c r="O1" s="31"/>
      <c r="P1" s="27" t="s">
        <v>6</v>
      </c>
      <c r="Q1" s="28"/>
      <c r="R1" s="27" t="s">
        <v>15</v>
      </c>
      <c r="S1" s="28"/>
      <c r="T1" s="29"/>
      <c r="U1" s="29"/>
    </row>
    <row r="2" spans="2:21" x14ac:dyDescent="0.3">
      <c r="B2" s="7"/>
      <c r="C2" s="6"/>
      <c r="D2" s="5" t="s">
        <v>3</v>
      </c>
      <c r="E2" s="12" t="s">
        <v>4</v>
      </c>
      <c r="F2" s="13" t="s">
        <v>3</v>
      </c>
      <c r="G2" s="14" t="s">
        <v>4</v>
      </c>
      <c r="H2" s="13" t="s">
        <v>3</v>
      </c>
      <c r="I2" s="14" t="s">
        <v>4</v>
      </c>
      <c r="J2" s="13" t="s">
        <v>3</v>
      </c>
      <c r="K2" s="14" t="s">
        <v>4</v>
      </c>
      <c r="L2" s="13" t="s">
        <v>3</v>
      </c>
      <c r="M2" s="14" t="s">
        <v>4</v>
      </c>
      <c r="N2" s="13" t="s">
        <v>3</v>
      </c>
      <c r="O2" s="14" t="s">
        <v>4</v>
      </c>
      <c r="P2" s="13" t="s">
        <v>3</v>
      </c>
      <c r="Q2" s="14" t="s">
        <v>4</v>
      </c>
      <c r="R2" s="13" t="s">
        <v>3</v>
      </c>
      <c r="S2" s="14" t="s">
        <v>4</v>
      </c>
    </row>
    <row r="3" spans="2:21" x14ac:dyDescent="0.3">
      <c r="B3">
        <v>1</v>
      </c>
      <c r="C3" s="9">
        <v>213796</v>
      </c>
      <c r="D3" s="10">
        <f>C3-729</f>
        <v>213067</v>
      </c>
      <c r="E3" s="11">
        <v>3.421E-3</v>
      </c>
      <c r="F3" s="10">
        <v>28171</v>
      </c>
      <c r="G3" s="11">
        <v>0.13176599999999999</v>
      </c>
      <c r="H3" s="10">
        <v>172532</v>
      </c>
      <c r="I3" s="11">
        <v>0.80699399999999999</v>
      </c>
      <c r="J3" s="10">
        <v>1729</v>
      </c>
      <c r="K3" s="11">
        <v>8.0870000000000004E-3</v>
      </c>
      <c r="L3" s="10">
        <v>4980</v>
      </c>
      <c r="M3" s="11">
        <v>2.3293000000000001E-2</v>
      </c>
      <c r="N3" s="10">
        <v>2437</v>
      </c>
      <c r="O3" s="11">
        <v>1.1398999999999999E-2</v>
      </c>
      <c r="P3" s="10">
        <v>219</v>
      </c>
      <c r="Q3" s="11">
        <v>1.024E-3</v>
      </c>
      <c r="R3" s="10">
        <f>C3-F3-H3-J3-L3-N3-P3</f>
        <v>3728</v>
      </c>
      <c r="S3" s="11">
        <f t="shared" ref="S3" si="0">R3/C3</f>
        <v>1.743718310913207E-2</v>
      </c>
    </row>
    <row r="4" spans="2:21" x14ac:dyDescent="0.3">
      <c r="B4" s="17">
        <v>2</v>
      </c>
      <c r="C4" s="18">
        <v>211316</v>
      </c>
      <c r="D4" s="19">
        <f>C4-729</f>
        <v>210587</v>
      </c>
      <c r="E4" s="20">
        <v>-8.2179999999999996E-3</v>
      </c>
      <c r="F4" s="19">
        <v>17604</v>
      </c>
      <c r="G4" s="20">
        <v>8.3307000000000006E-2</v>
      </c>
      <c r="H4" s="19">
        <v>48321</v>
      </c>
      <c r="I4" s="20">
        <v>0.22866700000000001</v>
      </c>
      <c r="J4" s="19">
        <v>1335</v>
      </c>
      <c r="K4" s="20">
        <v>6.3179999999999998E-3</v>
      </c>
      <c r="L4" s="19">
        <v>139261</v>
      </c>
      <c r="M4" s="20">
        <v>0.65901799999999999</v>
      </c>
      <c r="N4" s="19">
        <v>1107</v>
      </c>
      <c r="O4" s="20">
        <v>5.2389999999999997E-3</v>
      </c>
      <c r="P4" s="19">
        <v>102</v>
      </c>
      <c r="Q4" s="20">
        <v>4.8299999999999998E-4</v>
      </c>
      <c r="R4" s="19">
        <f>C4-F4-H4-J4-L4-N4-P4</f>
        <v>3586</v>
      </c>
      <c r="S4" s="20">
        <f>R4/C4</f>
        <v>1.6969846107251697E-2</v>
      </c>
    </row>
    <row r="5" spans="2:21" x14ac:dyDescent="0.3">
      <c r="B5" s="32">
        <v>3</v>
      </c>
      <c r="C5" s="37">
        <v>216428</v>
      </c>
      <c r="D5" s="36">
        <f>C5-729</f>
        <v>215699</v>
      </c>
      <c r="E5" s="35">
        <v>1.5774E-2</v>
      </c>
      <c r="F5" s="36">
        <v>36758</v>
      </c>
      <c r="G5" s="35">
        <v>0.16983899999999999</v>
      </c>
      <c r="H5" s="36">
        <v>166817</v>
      </c>
      <c r="I5" s="35">
        <v>0.77077399999999996</v>
      </c>
      <c r="J5" s="36">
        <v>1933</v>
      </c>
      <c r="K5" s="35">
        <v>8.9309999999999997E-3</v>
      </c>
      <c r="L5" s="36">
        <v>4585</v>
      </c>
      <c r="M5" s="35">
        <v>2.1184999999999999E-2</v>
      </c>
      <c r="N5" s="36">
        <v>2129</v>
      </c>
      <c r="O5" s="35">
        <v>9.8370000000000003E-3</v>
      </c>
      <c r="P5" s="36">
        <v>320</v>
      </c>
      <c r="Q5" s="35">
        <v>1.4790000000000001E-3</v>
      </c>
      <c r="R5" s="36">
        <f>C5-F5-H5-J5-L5-N5-P5</f>
        <v>3886</v>
      </c>
      <c r="S5" s="35">
        <f>R5/C5</f>
        <v>1.7955162917921895E-2</v>
      </c>
    </row>
    <row r="6" spans="2:21" x14ac:dyDescent="0.3">
      <c r="B6" s="17">
        <v>4</v>
      </c>
      <c r="C6" s="18">
        <v>211983</v>
      </c>
      <c r="D6" s="19">
        <f>C6-729</f>
        <v>211254</v>
      </c>
      <c r="E6" s="20">
        <v>-5.0879999999999996E-3</v>
      </c>
      <c r="F6" s="19">
        <v>45330</v>
      </c>
      <c r="G6" s="20">
        <v>0.213838</v>
      </c>
      <c r="H6" s="19">
        <v>148289</v>
      </c>
      <c r="I6" s="20">
        <v>0.69953299999999996</v>
      </c>
      <c r="J6" s="19">
        <v>8540</v>
      </c>
      <c r="K6" s="20">
        <v>4.0286000000000002E-2</v>
      </c>
      <c r="L6" s="19">
        <v>1197</v>
      </c>
      <c r="M6" s="20">
        <v>5.6470000000000001E-3</v>
      </c>
      <c r="N6" s="19">
        <v>4043</v>
      </c>
      <c r="O6" s="20">
        <v>1.9071999999999999E-2</v>
      </c>
      <c r="P6" s="19">
        <v>336</v>
      </c>
      <c r="Q6" s="20">
        <v>1.585E-3</v>
      </c>
      <c r="R6" s="19">
        <f>C6-F6-H6-J6-L6-N6-P6</f>
        <v>4248</v>
      </c>
      <c r="S6" s="20">
        <f>R6/C6</f>
        <v>2.0039342777486875E-2</v>
      </c>
    </row>
    <row r="7" spans="2:21" x14ac:dyDescent="0.3">
      <c r="B7" s="32">
        <v>5</v>
      </c>
      <c r="C7" s="37">
        <v>212264</v>
      </c>
      <c r="D7" s="36">
        <f>C7-729</f>
        <v>211535</v>
      </c>
      <c r="E7" s="35">
        <v>-3.7690000000000002E-3</v>
      </c>
      <c r="F7" s="36">
        <v>43399</v>
      </c>
      <c r="G7" s="35">
        <v>0.204458</v>
      </c>
      <c r="H7" s="36">
        <v>157333</v>
      </c>
      <c r="I7" s="35">
        <v>0.74121400000000004</v>
      </c>
      <c r="J7" s="36">
        <v>1471</v>
      </c>
      <c r="K7" s="35">
        <v>6.9300000000000004E-3</v>
      </c>
      <c r="L7" s="36">
        <v>5362</v>
      </c>
      <c r="M7" s="35">
        <v>2.5260999999999999E-2</v>
      </c>
      <c r="N7" s="36">
        <v>1199</v>
      </c>
      <c r="O7" s="35">
        <v>5.6490000000000004E-3</v>
      </c>
      <c r="P7" s="36">
        <v>184</v>
      </c>
      <c r="Q7" s="35">
        <v>8.6700000000000004E-4</v>
      </c>
      <c r="R7" s="36">
        <f>C7-F7-H7-J7-L7-N7-P7</f>
        <v>3316</v>
      </c>
      <c r="S7" s="35">
        <f>R7/C7</f>
        <v>1.5622055553461727E-2</v>
      </c>
    </row>
    <row r="8" spans="2:21" x14ac:dyDescent="0.3">
      <c r="B8" s="17">
        <v>6</v>
      </c>
      <c r="C8" s="18">
        <v>214412</v>
      </c>
      <c r="D8" s="19">
        <f>C8-729</f>
        <v>213683</v>
      </c>
      <c r="E8" s="20">
        <v>6.313E-3</v>
      </c>
      <c r="F8" s="19">
        <v>22083</v>
      </c>
      <c r="G8" s="20">
        <v>0.102993</v>
      </c>
      <c r="H8" s="19">
        <v>172279</v>
      </c>
      <c r="I8" s="20">
        <v>0.80349499999999996</v>
      </c>
      <c r="J8" s="19">
        <v>4475</v>
      </c>
      <c r="K8" s="20">
        <v>2.0871000000000001E-2</v>
      </c>
      <c r="L8" s="19">
        <v>1184</v>
      </c>
      <c r="M8" s="20">
        <v>5.522E-3</v>
      </c>
      <c r="N8" s="19">
        <v>9644</v>
      </c>
      <c r="O8" s="20">
        <v>4.4978999999999998E-2</v>
      </c>
      <c r="P8" s="19">
        <v>276</v>
      </c>
      <c r="Q8" s="20">
        <v>1.2869999999999999E-3</v>
      </c>
      <c r="R8" s="19">
        <f>C8-F8-H8-J8-L8-N8-P8</f>
        <v>4471</v>
      </c>
      <c r="S8" s="20">
        <f>R8/C8</f>
        <v>2.0852377665429175E-2</v>
      </c>
    </row>
    <row r="9" spans="2:21" x14ac:dyDescent="0.3">
      <c r="B9" s="32">
        <v>7</v>
      </c>
      <c r="C9" s="37">
        <v>215691</v>
      </c>
      <c r="D9" s="36">
        <f>C9-729</f>
        <v>214962</v>
      </c>
      <c r="E9" s="35">
        <v>1.2315E-2</v>
      </c>
      <c r="F9" s="36">
        <v>34466</v>
      </c>
      <c r="G9" s="35">
        <v>0.15979299999999999</v>
      </c>
      <c r="H9" s="36">
        <v>163085</v>
      </c>
      <c r="I9" s="35">
        <v>0.75610500000000003</v>
      </c>
      <c r="J9" s="36">
        <v>4716</v>
      </c>
      <c r="K9" s="35">
        <v>2.1864999999999999E-2</v>
      </c>
      <c r="L9" s="36">
        <v>1630</v>
      </c>
      <c r="M9" s="35">
        <v>7.5570000000000003E-3</v>
      </c>
      <c r="N9" s="36">
        <v>7406</v>
      </c>
      <c r="O9" s="35">
        <v>3.4335999999999998E-2</v>
      </c>
      <c r="P9" s="36">
        <v>219</v>
      </c>
      <c r="Q9" s="35">
        <v>1.0150000000000001E-3</v>
      </c>
      <c r="R9" s="36">
        <f>C9-F9-H9-J9-L9-N9-P9</f>
        <v>4169</v>
      </c>
      <c r="S9" s="35">
        <f>R9/C9</f>
        <v>1.9328576528459696E-2</v>
      </c>
    </row>
    <row r="10" spans="2:21" x14ac:dyDescent="0.3">
      <c r="B10" s="17">
        <v>8</v>
      </c>
      <c r="C10" s="17">
        <v>213752</v>
      </c>
      <c r="D10" s="19">
        <f>C10-729</f>
        <v>213023</v>
      </c>
      <c r="E10" s="20">
        <v>3.215E-3</v>
      </c>
      <c r="F10" s="34">
        <v>14599</v>
      </c>
      <c r="G10" s="20">
        <v>6.8298999999999999E-2</v>
      </c>
      <c r="H10" s="34">
        <v>183762</v>
      </c>
      <c r="I10" s="20">
        <v>0.85969700000000004</v>
      </c>
      <c r="J10" s="34">
        <v>3025</v>
      </c>
      <c r="K10" s="20">
        <v>1.4152E-2</v>
      </c>
      <c r="L10" s="34">
        <v>1740</v>
      </c>
      <c r="M10" s="20">
        <v>8.1399999999999997E-3</v>
      </c>
      <c r="N10" s="34">
        <v>6909</v>
      </c>
      <c r="O10" s="20">
        <v>3.2322999999999998E-2</v>
      </c>
      <c r="P10" s="34">
        <v>182</v>
      </c>
      <c r="Q10" s="20">
        <v>8.5099999999999998E-4</v>
      </c>
      <c r="R10" s="19">
        <f>C10-F10-H10-J10-L10-N10-P10</f>
        <v>3535</v>
      </c>
      <c r="S10" s="20">
        <f>R10/C10</f>
        <v>1.6537856955724392E-2</v>
      </c>
    </row>
    <row r="11" spans="2:21" x14ac:dyDescent="0.3">
      <c r="B11" s="32">
        <v>9</v>
      </c>
      <c r="C11" s="32">
        <v>210579</v>
      </c>
      <c r="D11" s="36">
        <f>C11-729</f>
        <v>209850</v>
      </c>
      <c r="E11" s="35">
        <v>-1.1677E-2</v>
      </c>
      <c r="F11" s="38">
        <v>40631</v>
      </c>
      <c r="G11" s="35">
        <v>0.19294900000000001</v>
      </c>
      <c r="H11" s="38">
        <v>149988</v>
      </c>
      <c r="I11" s="35">
        <v>0.71226500000000004</v>
      </c>
      <c r="J11" s="38">
        <v>7747</v>
      </c>
      <c r="K11" s="35">
        <v>3.6789000000000002E-2</v>
      </c>
      <c r="L11" s="38">
        <v>1896</v>
      </c>
      <c r="M11" s="35">
        <v>9.0039999999999999E-3</v>
      </c>
      <c r="N11" s="38">
        <v>6070</v>
      </c>
      <c r="O11" s="35">
        <v>2.8825E-2</v>
      </c>
      <c r="P11" s="38">
        <v>282</v>
      </c>
      <c r="Q11" s="35">
        <v>1.3389999999999999E-3</v>
      </c>
      <c r="R11" s="36">
        <f>C11-F11-H11-J11-L11-N11-P11</f>
        <v>3965</v>
      </c>
      <c r="S11" s="35">
        <f>R11/C11</f>
        <v>1.8829038033232184E-2</v>
      </c>
    </row>
    <row r="12" spans="2:21" x14ac:dyDescent="0.3">
      <c r="B12" s="17">
        <v>10</v>
      </c>
      <c r="C12" s="18">
        <v>212468</v>
      </c>
      <c r="D12" s="19">
        <f>C12-729</f>
        <v>211739</v>
      </c>
      <c r="E12" s="20">
        <v>-2.8110000000000001E-3</v>
      </c>
      <c r="F12" s="19">
        <v>56476</v>
      </c>
      <c r="G12" s="20">
        <v>0.26580900000000002</v>
      </c>
      <c r="H12" s="19">
        <v>129160</v>
      </c>
      <c r="I12" s="20">
        <v>0.60790299999999997</v>
      </c>
      <c r="J12" s="19">
        <v>9677</v>
      </c>
      <c r="K12" s="20">
        <v>4.5546000000000003E-2</v>
      </c>
      <c r="L12" s="19">
        <v>4184</v>
      </c>
      <c r="M12" s="20">
        <v>1.9692000000000001E-2</v>
      </c>
      <c r="N12" s="19">
        <v>7837</v>
      </c>
      <c r="O12" s="20">
        <v>3.6886000000000002E-2</v>
      </c>
      <c r="P12" s="19">
        <v>409</v>
      </c>
      <c r="Q12" s="20">
        <v>1.9250000000000001E-3</v>
      </c>
      <c r="R12" s="19">
        <f>C12-F12-H12-J12-L12-N12-P12</f>
        <v>4725</v>
      </c>
      <c r="S12" s="20">
        <f>R12/C12</f>
        <v>2.223864299565111E-2</v>
      </c>
    </row>
    <row r="13" spans="2:21" x14ac:dyDescent="0.3">
      <c r="B13" s="32">
        <v>11</v>
      </c>
      <c r="C13" s="37">
        <v>213777</v>
      </c>
      <c r="D13" s="36">
        <f>C13-729</f>
        <v>213048</v>
      </c>
      <c r="E13" s="35">
        <v>3.3319999999999999E-3</v>
      </c>
      <c r="F13" s="36">
        <v>36762</v>
      </c>
      <c r="G13" s="35">
        <v>0.17196400000000001</v>
      </c>
      <c r="H13" s="36">
        <v>156074</v>
      </c>
      <c r="I13" s="35">
        <v>0.73007900000000003</v>
      </c>
      <c r="J13" s="36">
        <v>7339</v>
      </c>
      <c r="K13" s="35">
        <v>3.4329999999999999E-2</v>
      </c>
      <c r="L13" s="36">
        <v>3841</v>
      </c>
      <c r="M13" s="35">
        <v>1.7967E-2</v>
      </c>
      <c r="N13" s="36">
        <v>5420</v>
      </c>
      <c r="O13" s="35">
        <v>2.5354000000000002E-2</v>
      </c>
      <c r="P13" s="36">
        <v>208</v>
      </c>
      <c r="Q13" s="35">
        <v>9.7300000000000002E-4</v>
      </c>
      <c r="R13" s="36">
        <f>C13-F13-H13-J13-L13-N13-P13</f>
        <v>4133</v>
      </c>
      <c r="S13" s="35">
        <f>R13/C13</f>
        <v>1.9333230422356008E-2</v>
      </c>
    </row>
    <row r="14" spans="2:21" x14ac:dyDescent="0.3">
      <c r="B14" s="17">
        <v>12</v>
      </c>
      <c r="C14" s="18">
        <v>210497</v>
      </c>
      <c r="D14" s="19">
        <f>C14-729</f>
        <v>209768</v>
      </c>
      <c r="E14" s="20">
        <v>-1.2062E-2</v>
      </c>
      <c r="F14" s="19">
        <v>69924</v>
      </c>
      <c r="G14" s="20">
        <v>0.33218500000000001</v>
      </c>
      <c r="H14" s="19">
        <v>113001</v>
      </c>
      <c r="I14" s="20">
        <v>0.53683000000000003</v>
      </c>
      <c r="J14" s="19">
        <v>13550</v>
      </c>
      <c r="K14" s="20">
        <v>6.4370999999999998E-2</v>
      </c>
      <c r="L14" s="19">
        <v>2006</v>
      </c>
      <c r="M14" s="20">
        <v>9.5300000000000003E-3</v>
      </c>
      <c r="N14" s="19">
        <v>6838</v>
      </c>
      <c r="O14" s="20">
        <v>3.2485E-2</v>
      </c>
      <c r="P14" s="19">
        <v>324</v>
      </c>
      <c r="Q14" s="20">
        <v>1.539E-3</v>
      </c>
      <c r="R14" s="19">
        <f>C14-F14-H14-J14-L14-N14-P14</f>
        <v>4854</v>
      </c>
      <c r="S14" s="20">
        <f>R14/C14</f>
        <v>2.3059711064765769E-2</v>
      </c>
    </row>
    <row r="15" spans="2:21" x14ac:dyDescent="0.3">
      <c r="B15" s="32">
        <v>13</v>
      </c>
      <c r="C15" s="37">
        <v>211050</v>
      </c>
      <c r="D15" s="36">
        <f>C15-729</f>
        <v>210321</v>
      </c>
      <c r="E15" s="35">
        <v>-9.4669999999999997E-3</v>
      </c>
      <c r="F15" s="36">
        <v>140083</v>
      </c>
      <c r="G15" s="35">
        <v>0.66374299999999997</v>
      </c>
      <c r="H15" s="36">
        <v>48239</v>
      </c>
      <c r="I15" s="35">
        <v>0.22856699999999999</v>
      </c>
      <c r="J15" s="36">
        <v>12591</v>
      </c>
      <c r="K15" s="35">
        <v>5.9658999999999997E-2</v>
      </c>
      <c r="L15" s="36">
        <v>2729</v>
      </c>
      <c r="M15" s="35">
        <v>1.2931E-2</v>
      </c>
      <c r="N15" s="36">
        <v>3828</v>
      </c>
      <c r="O15" s="35">
        <v>1.8138000000000001E-2</v>
      </c>
      <c r="P15" s="36">
        <v>212</v>
      </c>
      <c r="Q15" s="35">
        <v>1.005E-3</v>
      </c>
      <c r="R15" s="36">
        <f>C15-F15-H15-J15-L15-N15-P15</f>
        <v>3368</v>
      </c>
      <c r="S15" s="35">
        <f>R15/C15</f>
        <v>1.595830371949775E-2</v>
      </c>
    </row>
    <row r="16" spans="2:21" x14ac:dyDescent="0.3">
      <c r="B16" s="17">
        <v>14</v>
      </c>
      <c r="C16" s="18">
        <v>212060</v>
      </c>
      <c r="D16" s="19">
        <f>C16-729</f>
        <v>211331</v>
      </c>
      <c r="E16" s="20">
        <v>-4.7260000000000002E-3</v>
      </c>
      <c r="F16" s="19">
        <v>132566</v>
      </c>
      <c r="G16" s="20">
        <v>0.62513399999999997</v>
      </c>
      <c r="H16" s="19">
        <v>51813</v>
      </c>
      <c r="I16" s="20">
        <v>0.24433199999999999</v>
      </c>
      <c r="J16" s="19">
        <v>13043</v>
      </c>
      <c r="K16" s="20">
        <v>6.1505999999999998E-2</v>
      </c>
      <c r="L16" s="19">
        <v>5504</v>
      </c>
      <c r="M16" s="20">
        <v>2.5954999999999999E-2</v>
      </c>
      <c r="N16" s="19">
        <v>5368</v>
      </c>
      <c r="O16" s="20">
        <v>2.5314E-2</v>
      </c>
      <c r="P16" s="19">
        <v>289</v>
      </c>
      <c r="Q16" s="20">
        <v>1.3630000000000001E-3</v>
      </c>
      <c r="R16" s="19">
        <f>C16-F16-H16-J16-L16-N16-P16</f>
        <v>3477</v>
      </c>
      <c r="S16" s="20">
        <f>R16/C16</f>
        <v>1.6396302933132132E-2</v>
      </c>
    </row>
    <row r="17" spans="2:19" x14ac:dyDescent="0.3">
      <c r="B17" s="32">
        <v>15</v>
      </c>
      <c r="C17" s="37">
        <v>213002</v>
      </c>
      <c r="D17" s="36">
        <f>C17-729</f>
        <v>212273</v>
      </c>
      <c r="E17" s="35">
        <v>-3.0499999999999999E-4</v>
      </c>
      <c r="F17" s="36">
        <v>128670</v>
      </c>
      <c r="G17" s="35">
        <v>0.60407900000000003</v>
      </c>
      <c r="H17" s="36">
        <v>38961</v>
      </c>
      <c r="I17" s="35">
        <v>0.18291399999999999</v>
      </c>
      <c r="J17" s="36">
        <v>30542</v>
      </c>
      <c r="K17" s="35">
        <v>0.14338799999999999</v>
      </c>
      <c r="L17" s="36">
        <v>5127</v>
      </c>
      <c r="M17" s="35">
        <v>2.4070000000000001E-2</v>
      </c>
      <c r="N17" s="36">
        <v>5587</v>
      </c>
      <c r="O17" s="35">
        <v>2.623E-2</v>
      </c>
      <c r="P17" s="36">
        <v>400</v>
      </c>
      <c r="Q17" s="35">
        <v>1.8779999999999999E-3</v>
      </c>
      <c r="R17" s="36">
        <f>C17-F17-H17-J17-L17-N17-P17</f>
        <v>3715</v>
      </c>
      <c r="S17" s="35">
        <f>R17/C17</f>
        <v>1.7441150787316551E-2</v>
      </c>
    </row>
    <row r="18" spans="2:19" x14ac:dyDescent="0.3">
      <c r="B18" s="17">
        <v>16</v>
      </c>
      <c r="C18" s="18">
        <v>212639</v>
      </c>
      <c r="D18" s="19">
        <f>C18-729</f>
        <v>211910</v>
      </c>
      <c r="E18" s="20">
        <v>-2.0089999999999999E-3</v>
      </c>
      <c r="F18" s="19">
        <v>138950</v>
      </c>
      <c r="G18" s="20">
        <v>0.65345500000000001</v>
      </c>
      <c r="H18" s="19">
        <v>48022</v>
      </c>
      <c r="I18" s="20">
        <v>0.22583800000000001</v>
      </c>
      <c r="J18" s="19">
        <v>15122</v>
      </c>
      <c r="K18" s="20">
        <v>7.1115999999999999E-2</v>
      </c>
      <c r="L18" s="19">
        <v>2546</v>
      </c>
      <c r="M18" s="20">
        <v>1.1972999999999999E-2</v>
      </c>
      <c r="N18" s="19">
        <v>4204</v>
      </c>
      <c r="O18" s="20">
        <v>1.9771E-2</v>
      </c>
      <c r="P18" s="19">
        <v>374</v>
      </c>
      <c r="Q18" s="20">
        <v>1.7589999999999999E-3</v>
      </c>
      <c r="R18" s="19">
        <f>C18-F18-H18-J18-L18-N18-P18</f>
        <v>3421</v>
      </c>
      <c r="S18" s="20">
        <f>R18/C18</f>
        <v>1.6088299888543493E-2</v>
      </c>
    </row>
    <row r="19" spans="2:19" x14ac:dyDescent="0.3">
      <c r="B19" s="32">
        <v>17</v>
      </c>
      <c r="C19" s="37">
        <v>211493</v>
      </c>
      <c r="D19" s="36">
        <f>C19-729</f>
        <v>210764</v>
      </c>
      <c r="E19" s="35">
        <v>-7.3870000000000003E-3</v>
      </c>
      <c r="F19" s="36">
        <v>49221</v>
      </c>
      <c r="G19" s="35">
        <v>0.23273099999999999</v>
      </c>
      <c r="H19" s="36">
        <v>125908</v>
      </c>
      <c r="I19" s="35">
        <v>0.595329</v>
      </c>
      <c r="J19" s="36">
        <v>11068</v>
      </c>
      <c r="K19" s="35">
        <v>5.2332999999999998E-2</v>
      </c>
      <c r="L19" s="36">
        <v>9992</v>
      </c>
      <c r="M19" s="35">
        <v>4.7245000000000002E-2</v>
      </c>
      <c r="N19" s="36">
        <v>8922</v>
      </c>
      <c r="O19" s="35">
        <v>4.2186000000000001E-2</v>
      </c>
      <c r="P19" s="36">
        <v>870</v>
      </c>
      <c r="Q19" s="35">
        <v>4.1139999999999996E-3</v>
      </c>
      <c r="R19" s="36">
        <f>C19-F19-H19-J19-L19-N19-P19</f>
        <v>5512</v>
      </c>
      <c r="S19" s="35">
        <f>R19/C19</f>
        <v>2.6062328304010063E-2</v>
      </c>
    </row>
    <row r="20" spans="2:19" x14ac:dyDescent="0.3">
      <c r="B20" s="17">
        <v>18</v>
      </c>
      <c r="C20" s="18">
        <v>211483</v>
      </c>
      <c r="D20" s="19">
        <f>C20-729</f>
        <v>210754</v>
      </c>
      <c r="E20" s="20">
        <v>-7.4339999999999996E-3</v>
      </c>
      <c r="F20" s="19">
        <v>77729</v>
      </c>
      <c r="G20" s="20">
        <v>0.36754300000000001</v>
      </c>
      <c r="H20" s="19">
        <v>112247</v>
      </c>
      <c r="I20" s="20">
        <v>0.53076100000000004</v>
      </c>
      <c r="J20" s="19">
        <v>7033</v>
      </c>
      <c r="K20" s="20">
        <v>3.3256000000000001E-2</v>
      </c>
      <c r="L20" s="19">
        <v>4918</v>
      </c>
      <c r="M20" s="20">
        <v>2.3255000000000001E-2</v>
      </c>
      <c r="N20" s="19">
        <v>4316</v>
      </c>
      <c r="O20" s="20">
        <v>2.0407999999999999E-2</v>
      </c>
      <c r="P20" s="19">
        <v>974</v>
      </c>
      <c r="Q20" s="20">
        <v>4.6059999999999999E-3</v>
      </c>
      <c r="R20" s="19">
        <f>C20-F20-H20-J20-L20-N20-P20</f>
        <v>4266</v>
      </c>
      <c r="S20" s="20">
        <f>R20/C20</f>
        <v>2.0171834142697048E-2</v>
      </c>
    </row>
    <row r="21" spans="2:19" x14ac:dyDescent="0.3">
      <c r="B21" s="32">
        <v>19</v>
      </c>
      <c r="C21" s="37">
        <v>211399</v>
      </c>
      <c r="D21" s="36">
        <f>C21-729</f>
        <v>210670</v>
      </c>
      <c r="E21" s="35">
        <v>-7.8289999999999992E-3</v>
      </c>
      <c r="F21" s="36">
        <v>31782</v>
      </c>
      <c r="G21" s="35">
        <v>0.150341</v>
      </c>
      <c r="H21" s="36">
        <v>166005</v>
      </c>
      <c r="I21" s="35">
        <v>0.78526899999999999</v>
      </c>
      <c r="J21" s="36">
        <v>4424</v>
      </c>
      <c r="K21" s="35">
        <v>2.0927000000000001E-2</v>
      </c>
      <c r="L21" s="36">
        <v>1799</v>
      </c>
      <c r="M21" s="35">
        <v>8.5100000000000002E-3</v>
      </c>
      <c r="N21" s="36">
        <v>3434</v>
      </c>
      <c r="O21" s="35">
        <v>1.6244000000000001E-2</v>
      </c>
      <c r="P21" s="36">
        <v>336</v>
      </c>
      <c r="Q21" s="35">
        <v>1.5889999999999999E-3</v>
      </c>
      <c r="R21" s="36">
        <f>C21-F21-H21-J21-L21-N21-P21</f>
        <v>3619</v>
      </c>
      <c r="S21" s="35">
        <f>R21/C21</f>
        <v>1.7119286278553823E-2</v>
      </c>
    </row>
    <row r="22" spans="2:19" x14ac:dyDescent="0.3">
      <c r="B22" s="17">
        <v>20</v>
      </c>
      <c r="C22" s="18">
        <v>214659</v>
      </c>
      <c r="D22" s="19">
        <f>C22-729</f>
        <v>213930</v>
      </c>
      <c r="E22" s="20">
        <v>7.4720000000000003E-3</v>
      </c>
      <c r="F22" s="19">
        <v>39095</v>
      </c>
      <c r="G22" s="20">
        <v>0.18212600000000001</v>
      </c>
      <c r="H22" s="19">
        <v>141399</v>
      </c>
      <c r="I22" s="20">
        <v>0.65871500000000005</v>
      </c>
      <c r="J22" s="19">
        <v>10505</v>
      </c>
      <c r="K22" s="20">
        <v>4.8938000000000002E-2</v>
      </c>
      <c r="L22" s="19">
        <v>3150</v>
      </c>
      <c r="M22" s="20">
        <v>1.4674E-2</v>
      </c>
      <c r="N22" s="19">
        <v>14569</v>
      </c>
      <c r="O22" s="20">
        <v>6.787E-2</v>
      </c>
      <c r="P22" s="19">
        <v>377</v>
      </c>
      <c r="Q22" s="20">
        <v>1.756E-3</v>
      </c>
      <c r="R22" s="19">
        <f>C22-F22-H22-J22-L22-N22-P22</f>
        <v>5564</v>
      </c>
      <c r="S22" s="20">
        <f>R22/C22</f>
        <v>2.5920180379112919E-2</v>
      </c>
    </row>
    <row r="23" spans="2:19" x14ac:dyDescent="0.3">
      <c r="B23" s="32">
        <v>21</v>
      </c>
      <c r="C23" s="37">
        <v>215774</v>
      </c>
      <c r="D23" s="36">
        <f>C23-729</f>
        <v>215045</v>
      </c>
      <c r="E23" s="35">
        <v>1.2704999999999999E-2</v>
      </c>
      <c r="F23" s="36">
        <v>40853</v>
      </c>
      <c r="G23" s="35">
        <v>0.189332</v>
      </c>
      <c r="H23" s="36">
        <v>145796</v>
      </c>
      <c r="I23" s="35">
        <v>0.67568799999999996</v>
      </c>
      <c r="J23" s="36">
        <v>8582</v>
      </c>
      <c r="K23" s="35">
        <v>3.9773000000000003E-2</v>
      </c>
      <c r="L23" s="36">
        <v>1597</v>
      </c>
      <c r="M23" s="35">
        <v>7.4009999999999996E-3</v>
      </c>
      <c r="N23" s="36">
        <v>13971</v>
      </c>
      <c r="O23" s="35">
        <v>6.4748E-2</v>
      </c>
      <c r="P23" s="36">
        <v>296</v>
      </c>
      <c r="Q23" s="35">
        <v>1.372E-3</v>
      </c>
      <c r="R23" s="36">
        <f>C23-F23-H23-J23-L23-N23-P23</f>
        <v>4679</v>
      </c>
      <c r="S23" s="35">
        <f>R23/C23</f>
        <v>2.168472568520767E-2</v>
      </c>
    </row>
    <row r="24" spans="2:19" x14ac:dyDescent="0.3">
      <c r="B24" s="17">
        <v>22</v>
      </c>
      <c r="C24" s="18">
        <v>215550</v>
      </c>
      <c r="D24" s="19">
        <f>C24-729</f>
        <v>214821</v>
      </c>
      <c r="E24" s="20">
        <v>1.1653999999999999E-2</v>
      </c>
      <c r="F24" s="19">
        <v>32001</v>
      </c>
      <c r="G24" s="20">
        <v>0.14846200000000001</v>
      </c>
      <c r="H24" s="19">
        <v>159327</v>
      </c>
      <c r="I24" s="20">
        <v>0.73916499999999996</v>
      </c>
      <c r="J24" s="19">
        <v>6640</v>
      </c>
      <c r="K24" s="20">
        <v>3.0804999999999999E-2</v>
      </c>
      <c r="L24" s="19">
        <v>1453</v>
      </c>
      <c r="M24" s="20">
        <v>6.7409999999999996E-3</v>
      </c>
      <c r="N24" s="19">
        <v>10509</v>
      </c>
      <c r="O24" s="20">
        <v>4.8753999999999999E-2</v>
      </c>
      <c r="P24" s="19">
        <v>416</v>
      </c>
      <c r="Q24" s="20">
        <v>1.9300000000000001E-3</v>
      </c>
      <c r="R24" s="19">
        <f>C24-F24-H24-J24-L24-N24-P24</f>
        <v>5204</v>
      </c>
      <c r="S24" s="20">
        <f>R24/C24</f>
        <v>2.4142890280677336E-2</v>
      </c>
    </row>
    <row r="25" spans="2:19" x14ac:dyDescent="0.3">
      <c r="B25" s="32">
        <v>23</v>
      </c>
      <c r="C25" s="37">
        <v>216217</v>
      </c>
      <c r="D25" s="36">
        <f>C25-729</f>
        <v>215488</v>
      </c>
      <c r="E25" s="35">
        <v>1.4784E-2</v>
      </c>
      <c r="F25" s="36">
        <v>73215</v>
      </c>
      <c r="G25" s="35">
        <v>0.33861799999999997</v>
      </c>
      <c r="H25" s="36">
        <v>103267</v>
      </c>
      <c r="I25" s="35">
        <v>0.47760799999999998</v>
      </c>
      <c r="J25" s="36">
        <v>12050</v>
      </c>
      <c r="K25" s="35">
        <v>5.5731000000000003E-2</v>
      </c>
      <c r="L25" s="36">
        <v>18011</v>
      </c>
      <c r="M25" s="35">
        <v>8.3301E-2</v>
      </c>
      <c r="N25" s="36">
        <v>4035</v>
      </c>
      <c r="O25" s="35">
        <v>1.8662000000000002E-2</v>
      </c>
      <c r="P25" s="36">
        <v>1249</v>
      </c>
      <c r="Q25" s="35">
        <v>5.777E-3</v>
      </c>
      <c r="R25" s="36">
        <f>C25-F25-H25-J25-L25-N25-P25</f>
        <v>4390</v>
      </c>
      <c r="S25" s="35">
        <f>R25/C25</f>
        <v>2.0303676399173052E-2</v>
      </c>
    </row>
    <row r="26" spans="2:19" s="24" customFormat="1" x14ac:dyDescent="0.3">
      <c r="B26" s="17">
        <v>24</v>
      </c>
      <c r="C26" s="18">
        <v>209723</v>
      </c>
      <c r="D26" s="19">
        <f>C26-729</f>
        <v>208994</v>
      </c>
      <c r="E26" s="20">
        <v>-1.5695000000000001E-2</v>
      </c>
      <c r="F26" s="19">
        <v>119824</v>
      </c>
      <c r="G26" s="20">
        <v>0.57134399999999996</v>
      </c>
      <c r="H26" s="19">
        <v>70842</v>
      </c>
      <c r="I26" s="20">
        <v>0.33778799999999998</v>
      </c>
      <c r="J26" s="19">
        <v>3186</v>
      </c>
      <c r="K26" s="20">
        <v>1.5191E-2</v>
      </c>
      <c r="L26" s="19">
        <v>11025</v>
      </c>
      <c r="M26" s="20">
        <v>5.2568999999999998E-2</v>
      </c>
      <c r="N26" s="19">
        <v>2073</v>
      </c>
      <c r="O26" s="20">
        <v>9.8840000000000004E-3</v>
      </c>
      <c r="P26" s="19">
        <v>220</v>
      </c>
      <c r="Q26" s="20">
        <v>1.049E-3</v>
      </c>
      <c r="R26" s="19">
        <f>C26-F26-H26-J26-L26-N26-P26</f>
        <v>2553</v>
      </c>
      <c r="S26" s="20">
        <f>R26/C26</f>
        <v>1.2173199887470615E-2</v>
      </c>
    </row>
    <row r="27" spans="2:19" s="24" customFormat="1" x14ac:dyDescent="0.3">
      <c r="B27" s="32">
        <v>25</v>
      </c>
      <c r="C27" s="37">
        <v>210929</v>
      </c>
      <c r="D27" s="36">
        <f>C27-729</f>
        <v>210200</v>
      </c>
      <c r="E27" s="35">
        <v>-1.0034E-2</v>
      </c>
      <c r="F27" s="36">
        <v>58692</v>
      </c>
      <c r="G27" s="35">
        <v>0.27825499999999997</v>
      </c>
      <c r="H27" s="36">
        <v>134926</v>
      </c>
      <c r="I27" s="35">
        <v>0.63967499999999999</v>
      </c>
      <c r="J27" s="36">
        <v>7197</v>
      </c>
      <c r="K27" s="35">
        <v>3.4119999999999998E-2</v>
      </c>
      <c r="L27" s="36">
        <v>1581</v>
      </c>
      <c r="M27" s="35">
        <v>7.4949999999999999E-3</v>
      </c>
      <c r="N27" s="36">
        <v>3550</v>
      </c>
      <c r="O27" s="35">
        <v>1.6830000000000001E-2</v>
      </c>
      <c r="P27" s="36">
        <v>451</v>
      </c>
      <c r="Q27" s="35">
        <v>2.1380000000000001E-3</v>
      </c>
      <c r="R27" s="36">
        <f>C27-F27-H27-J27-L27-N27-P27</f>
        <v>4532</v>
      </c>
      <c r="S27" s="35">
        <f>R27/C27</f>
        <v>2.1485902839344043E-2</v>
      </c>
    </row>
    <row r="28" spans="2:19" s="24" customFormat="1" x14ac:dyDescent="0.3">
      <c r="B28" s="17">
        <v>26</v>
      </c>
      <c r="C28" s="18">
        <v>215821</v>
      </c>
      <c r="D28" s="19">
        <f>C28-729</f>
        <v>215092</v>
      </c>
      <c r="E28" s="20">
        <v>1.2926E-2</v>
      </c>
      <c r="F28" s="19">
        <v>40836</v>
      </c>
      <c r="G28" s="20">
        <v>0.18921199999999999</v>
      </c>
      <c r="H28" s="19">
        <v>161976</v>
      </c>
      <c r="I28" s="20">
        <v>0.75051100000000004</v>
      </c>
      <c r="J28" s="19">
        <v>3927</v>
      </c>
      <c r="K28" s="20">
        <v>1.8196E-2</v>
      </c>
      <c r="L28" s="19">
        <v>1384</v>
      </c>
      <c r="M28" s="20">
        <v>6.4130000000000003E-3</v>
      </c>
      <c r="N28" s="19">
        <v>3562</v>
      </c>
      <c r="O28" s="20">
        <v>1.6504000000000001E-2</v>
      </c>
      <c r="P28" s="19">
        <v>271</v>
      </c>
      <c r="Q28" s="20">
        <v>1.256E-3</v>
      </c>
      <c r="R28" s="19">
        <f>C28-F28-H28-J28-L28-N28-P28</f>
        <v>3865</v>
      </c>
      <c r="S28" s="20">
        <f>R28/C28</f>
        <v>1.7908359242149743E-2</v>
      </c>
    </row>
    <row r="29" spans="2:19" s="24" customFormat="1" x14ac:dyDescent="0.3">
      <c r="B29" s="32">
        <v>27</v>
      </c>
      <c r="C29" s="37">
        <v>209961</v>
      </c>
      <c r="D29" s="36">
        <f>C29-729</f>
        <v>209232</v>
      </c>
      <c r="E29" s="35">
        <v>-1.4578000000000001E-2</v>
      </c>
      <c r="F29" s="36">
        <v>117523</v>
      </c>
      <c r="G29" s="35">
        <v>0.55973700000000004</v>
      </c>
      <c r="H29" s="36">
        <v>73550</v>
      </c>
      <c r="I29" s="35">
        <v>0.35030299999999998</v>
      </c>
      <c r="J29" s="36">
        <v>5715</v>
      </c>
      <c r="K29" s="35">
        <v>2.7219E-2</v>
      </c>
      <c r="L29" s="36">
        <v>7841</v>
      </c>
      <c r="M29" s="35">
        <v>3.7345000000000003E-2</v>
      </c>
      <c r="N29" s="36">
        <v>2244</v>
      </c>
      <c r="O29" s="35">
        <v>1.0688E-2</v>
      </c>
      <c r="P29" s="36">
        <v>163</v>
      </c>
      <c r="Q29" s="35">
        <v>7.76E-4</v>
      </c>
      <c r="R29" s="36">
        <f>C29-F29-H29-J29-L29-N29-P29</f>
        <v>2925</v>
      </c>
      <c r="S29" s="35">
        <f>R29/C29</f>
        <v>1.3931158643748125E-2</v>
      </c>
    </row>
    <row r="30" spans="2:19" s="24" customFormat="1" x14ac:dyDescent="0.3">
      <c r="B30" s="17">
        <v>28</v>
      </c>
      <c r="C30" s="18">
        <v>214827</v>
      </c>
      <c r="D30" s="19">
        <f>C30-729</f>
        <v>214098</v>
      </c>
      <c r="E30" s="20">
        <v>8.26E-3</v>
      </c>
      <c r="F30" s="19">
        <v>63995</v>
      </c>
      <c r="G30" s="20">
        <v>0.29789100000000002</v>
      </c>
      <c r="H30" s="19">
        <v>125913</v>
      </c>
      <c r="I30" s="20">
        <v>0.586113</v>
      </c>
      <c r="J30" s="19">
        <v>8186</v>
      </c>
      <c r="K30" s="20">
        <v>3.8105E-2</v>
      </c>
      <c r="L30" s="19">
        <v>3111</v>
      </c>
      <c r="M30" s="20">
        <v>1.4481000000000001E-2</v>
      </c>
      <c r="N30" s="19">
        <v>8007</v>
      </c>
      <c r="O30" s="20">
        <v>3.7272E-2</v>
      </c>
      <c r="P30" s="19">
        <v>383</v>
      </c>
      <c r="Q30" s="20">
        <v>1.7830000000000001E-3</v>
      </c>
      <c r="R30" s="19">
        <f>C30-F30-H30-J30-L30-N30-P30</f>
        <v>5232</v>
      </c>
      <c r="S30" s="20">
        <f>R30/C30</f>
        <v>2.4354480582049743E-2</v>
      </c>
    </row>
    <row r="31" spans="2:19" x14ac:dyDescent="0.3">
      <c r="B31" s="32">
        <v>29</v>
      </c>
      <c r="C31" s="37">
        <v>212647</v>
      </c>
      <c r="D31" s="36">
        <f>C31-729</f>
        <v>211918</v>
      </c>
      <c r="E31" s="35">
        <v>-1.9710000000000001E-3</v>
      </c>
      <c r="F31" s="36">
        <v>128235</v>
      </c>
      <c r="G31" s="35">
        <v>0.60304199999999997</v>
      </c>
      <c r="H31" s="36">
        <v>66858</v>
      </c>
      <c r="I31" s="35">
        <v>0.31440800000000002</v>
      </c>
      <c r="J31" s="36">
        <v>7581</v>
      </c>
      <c r="K31" s="35">
        <v>3.5651000000000002E-2</v>
      </c>
      <c r="L31" s="36">
        <v>2490</v>
      </c>
      <c r="M31" s="35">
        <v>1.171E-2</v>
      </c>
      <c r="N31" s="36">
        <v>3648</v>
      </c>
      <c r="O31" s="35">
        <v>1.7155E-2</v>
      </c>
      <c r="P31" s="36">
        <v>292</v>
      </c>
      <c r="Q31" s="35">
        <v>1.3730000000000001E-3</v>
      </c>
      <c r="R31" s="36">
        <f>C31-F31-H31-J31-L31-N31-P31</f>
        <v>3543</v>
      </c>
      <c r="S31" s="35">
        <f>R31/C31</f>
        <v>1.6661415397348656E-2</v>
      </c>
    </row>
    <row r="32" spans="2:19" x14ac:dyDescent="0.3">
      <c r="B32" s="17">
        <v>30</v>
      </c>
      <c r="C32" s="18">
        <v>215820</v>
      </c>
      <c r="D32" s="19">
        <f>C32-729</f>
        <v>215091</v>
      </c>
      <c r="E32" s="20">
        <v>1.2921E-2</v>
      </c>
      <c r="F32" s="19">
        <v>35676</v>
      </c>
      <c r="G32" s="20">
        <v>0.16530400000000001</v>
      </c>
      <c r="H32" s="19">
        <v>159957</v>
      </c>
      <c r="I32" s="20">
        <v>0.74115900000000001</v>
      </c>
      <c r="J32" s="19">
        <v>6172</v>
      </c>
      <c r="K32" s="20">
        <v>2.8597999999999998E-2</v>
      </c>
      <c r="L32" s="19">
        <v>1302</v>
      </c>
      <c r="M32" s="20">
        <v>6.0330000000000002E-3</v>
      </c>
      <c r="N32" s="19">
        <v>7643</v>
      </c>
      <c r="O32" s="20">
        <v>3.5414000000000001E-2</v>
      </c>
      <c r="P32" s="19">
        <v>325</v>
      </c>
      <c r="Q32" s="20">
        <v>1.506E-3</v>
      </c>
      <c r="R32" s="19">
        <f>C32-F32-H32-J32-L32-N32-P32</f>
        <v>4745</v>
      </c>
      <c r="S32" s="20">
        <f>R32/C32</f>
        <v>2.1985914187749051E-2</v>
      </c>
    </row>
    <row r="33" spans="2:19" s="24" customFormat="1" x14ac:dyDescent="0.3">
      <c r="B33" s="21"/>
      <c r="C33" s="22"/>
      <c r="D33" s="22"/>
      <c r="E33" s="23"/>
      <c r="F33" s="22"/>
      <c r="G33" s="23"/>
      <c r="H33" s="22"/>
      <c r="I33" s="23"/>
      <c r="J33" s="22"/>
      <c r="K33" s="23"/>
      <c r="L33" s="22"/>
      <c r="M33" s="23"/>
      <c r="N33" s="22"/>
      <c r="O33" s="23"/>
      <c r="P33" s="22"/>
      <c r="Q33" s="23"/>
      <c r="R33" s="22"/>
      <c r="S33" s="23"/>
    </row>
    <row r="34" spans="2:19" s="24" customFormat="1" x14ac:dyDescent="0.3">
      <c r="B34" s="21"/>
      <c r="C34" s="22"/>
      <c r="D34" s="22"/>
      <c r="E34" s="23"/>
      <c r="F34" s="22"/>
      <c r="G34" s="23"/>
      <c r="H34" s="22"/>
      <c r="I34" s="23"/>
      <c r="J34" s="22"/>
      <c r="K34" s="23"/>
      <c r="L34" s="22"/>
      <c r="M34" s="23"/>
      <c r="N34" s="22"/>
      <c r="O34" s="23"/>
      <c r="P34" s="22"/>
      <c r="Q34" s="23"/>
      <c r="R34" s="22"/>
      <c r="S34" s="23"/>
    </row>
    <row r="35" spans="2:19" ht="15" thickBot="1" x14ac:dyDescent="0.35"/>
    <row r="36" spans="2:19" ht="43.2" customHeight="1" thickTop="1" thickBot="1" x14ac:dyDescent="0.35">
      <c r="B36" s="3" t="s">
        <v>0</v>
      </c>
      <c r="C36" s="3" t="s">
        <v>8</v>
      </c>
      <c r="D36" s="25" t="s">
        <v>9</v>
      </c>
      <c r="E36" s="25"/>
      <c r="F36" s="25" t="s">
        <v>16</v>
      </c>
      <c r="G36" s="25"/>
      <c r="H36" s="25" t="s">
        <v>17</v>
      </c>
      <c r="I36" s="25"/>
      <c r="J36" s="25" t="s">
        <v>10</v>
      </c>
      <c r="K36" s="25"/>
      <c r="L36" s="25" t="s">
        <v>18</v>
      </c>
      <c r="M36" s="25"/>
      <c r="N36" s="25" t="s">
        <v>11</v>
      </c>
      <c r="O36" s="26"/>
      <c r="P36" s="25" t="s">
        <v>19</v>
      </c>
      <c r="Q36" s="26"/>
    </row>
    <row r="37" spans="2:19" ht="15" thickTop="1" x14ac:dyDescent="0.3">
      <c r="B37" s="15"/>
      <c r="C37" s="15"/>
      <c r="D37" s="15" t="s">
        <v>3</v>
      </c>
      <c r="E37" s="16" t="s">
        <v>4</v>
      </c>
      <c r="F37" s="15" t="s">
        <v>3</v>
      </c>
      <c r="G37" s="16" t="s">
        <v>4</v>
      </c>
      <c r="H37" s="15" t="s">
        <v>3</v>
      </c>
      <c r="I37" s="16" t="s">
        <v>4</v>
      </c>
      <c r="J37" s="15" t="s">
        <v>3</v>
      </c>
      <c r="K37" s="16" t="s">
        <v>4</v>
      </c>
      <c r="L37" s="15" t="s">
        <v>3</v>
      </c>
      <c r="M37" s="16" t="s">
        <v>4</v>
      </c>
      <c r="N37" s="15" t="s">
        <v>3</v>
      </c>
      <c r="O37" s="16" t="s">
        <v>4</v>
      </c>
      <c r="P37" s="15" t="s">
        <v>3</v>
      </c>
      <c r="Q37" s="16" t="s">
        <v>4</v>
      </c>
    </row>
    <row r="38" spans="2:19" x14ac:dyDescent="0.3">
      <c r="B38" s="8">
        <v>1</v>
      </c>
      <c r="C38" s="9">
        <v>174448</v>
      </c>
      <c r="D38" s="10">
        <v>18510</v>
      </c>
      <c r="E38" s="11">
        <v>0.10610600000000001</v>
      </c>
      <c r="F38" s="10">
        <v>145942</v>
      </c>
      <c r="G38" s="11">
        <v>0.83659300000000003</v>
      </c>
      <c r="H38" s="10">
        <v>1406</v>
      </c>
      <c r="I38" s="11">
        <v>8.0599999999999995E-3</v>
      </c>
      <c r="J38" s="10">
        <v>3799</v>
      </c>
      <c r="K38" s="11">
        <v>2.1777000000000001E-2</v>
      </c>
      <c r="L38" s="10">
        <v>2103</v>
      </c>
      <c r="M38" s="11">
        <v>1.2055E-2</v>
      </c>
      <c r="N38" s="10">
        <v>193</v>
      </c>
      <c r="O38" s="11">
        <v>1.106E-3</v>
      </c>
      <c r="P38" s="10">
        <f t="shared" ref="P38" si="1">C38-D38-F38-H38-J38-L38-N38</f>
        <v>2495</v>
      </c>
      <c r="Q38" s="11">
        <f t="shared" ref="Q38" si="2">P38/C38</f>
        <v>1.4302256259745025E-2</v>
      </c>
    </row>
    <row r="39" spans="2:19" x14ac:dyDescent="0.3">
      <c r="B39" s="17">
        <v>2</v>
      </c>
      <c r="C39" s="17">
        <v>142897</v>
      </c>
      <c r="D39" s="34">
        <v>10769</v>
      </c>
      <c r="E39" s="20">
        <v>7.5361999999999998E-2</v>
      </c>
      <c r="F39" s="34">
        <v>36845</v>
      </c>
      <c r="G39" s="20">
        <v>0.25784299999999999</v>
      </c>
      <c r="H39" s="34">
        <v>1106</v>
      </c>
      <c r="I39" s="20">
        <v>7.7400000000000004E-3</v>
      </c>
      <c r="J39" s="34">
        <v>91571</v>
      </c>
      <c r="K39" s="20">
        <v>0.640818</v>
      </c>
      <c r="L39" s="34">
        <v>910</v>
      </c>
      <c r="M39" s="20">
        <v>6.3680000000000004E-3</v>
      </c>
      <c r="N39" s="34">
        <v>85</v>
      </c>
      <c r="O39" s="20">
        <v>5.9500000000000004E-4</v>
      </c>
      <c r="P39" s="19">
        <f>C39-D39-F39-H39-J39-L39-N39</f>
        <v>1611</v>
      </c>
      <c r="Q39" s="20">
        <f>P39/C39</f>
        <v>1.1273854594568115E-2</v>
      </c>
    </row>
    <row r="40" spans="2:19" x14ac:dyDescent="0.3">
      <c r="B40" s="32">
        <v>3</v>
      </c>
      <c r="C40" s="8">
        <v>174799</v>
      </c>
      <c r="D40" s="33">
        <v>23648</v>
      </c>
      <c r="E40" s="11">
        <v>0.13528699999999999</v>
      </c>
      <c r="F40" s="33">
        <v>141947</v>
      </c>
      <c r="G40" s="11">
        <v>0.81205799999999995</v>
      </c>
      <c r="H40" s="33">
        <v>1491</v>
      </c>
      <c r="I40" s="11">
        <v>8.5299999999999994E-3</v>
      </c>
      <c r="J40" s="33">
        <v>3281</v>
      </c>
      <c r="K40" s="11">
        <v>1.8769999999999998E-2</v>
      </c>
      <c r="L40" s="33">
        <v>1798</v>
      </c>
      <c r="M40" s="11">
        <v>1.0286E-2</v>
      </c>
      <c r="N40" s="33">
        <v>244</v>
      </c>
      <c r="O40" s="11">
        <v>1.3960000000000001E-3</v>
      </c>
      <c r="P40" s="10">
        <f>C40-D40-F40-H40-J40-L40-N40</f>
        <v>2390</v>
      </c>
      <c r="Q40" s="11">
        <f>P40/C40</f>
        <v>1.3672847098667612E-2</v>
      </c>
    </row>
    <row r="41" spans="2:19" x14ac:dyDescent="0.3">
      <c r="B41" s="17">
        <v>4</v>
      </c>
      <c r="C41" s="17">
        <v>158926</v>
      </c>
      <c r="D41" s="34">
        <v>26852</v>
      </c>
      <c r="E41" s="20">
        <v>0.168959</v>
      </c>
      <c r="F41" s="34">
        <v>120278</v>
      </c>
      <c r="G41" s="20">
        <v>0.75681799999999999</v>
      </c>
      <c r="H41" s="34">
        <v>5776</v>
      </c>
      <c r="I41" s="20">
        <v>3.6344000000000001E-2</v>
      </c>
      <c r="J41" s="34">
        <v>849</v>
      </c>
      <c r="K41" s="20">
        <v>5.3420000000000004E-3</v>
      </c>
      <c r="L41" s="34">
        <v>3067</v>
      </c>
      <c r="M41" s="20">
        <v>1.9297999999999999E-2</v>
      </c>
      <c r="N41" s="34">
        <v>240</v>
      </c>
      <c r="O41" s="20">
        <v>1.5100000000000001E-3</v>
      </c>
      <c r="P41" s="19">
        <f>C41-D41-F41-H41-J41-L41-N41</f>
        <v>1864</v>
      </c>
      <c r="Q41" s="20">
        <f>P41/C41</f>
        <v>1.172872909404377E-2</v>
      </c>
    </row>
    <row r="42" spans="2:19" x14ac:dyDescent="0.3">
      <c r="B42" s="32">
        <v>5</v>
      </c>
      <c r="C42" s="8">
        <v>163246</v>
      </c>
      <c r="D42" s="33">
        <v>28365</v>
      </c>
      <c r="E42" s="11">
        <v>0.17375599999999999</v>
      </c>
      <c r="F42" s="33">
        <v>126812</v>
      </c>
      <c r="G42" s="11">
        <v>0.77681500000000003</v>
      </c>
      <c r="H42" s="33">
        <v>1222</v>
      </c>
      <c r="I42" s="11">
        <v>7.4859999999999996E-3</v>
      </c>
      <c r="J42" s="33">
        <v>3753</v>
      </c>
      <c r="K42" s="11">
        <v>2.299E-2</v>
      </c>
      <c r="L42" s="33">
        <v>988</v>
      </c>
      <c r="M42" s="11">
        <v>6.0520000000000001E-3</v>
      </c>
      <c r="N42" s="33">
        <v>143</v>
      </c>
      <c r="O42" s="11">
        <v>8.7600000000000004E-4</v>
      </c>
      <c r="P42" s="10">
        <f>C42-D42-F42-H42-J42-L42-N42</f>
        <v>1963</v>
      </c>
      <c r="Q42" s="11">
        <f>P42/C42</f>
        <v>1.2024796932237238E-2</v>
      </c>
    </row>
    <row r="43" spans="2:19" x14ac:dyDescent="0.3">
      <c r="B43" s="17">
        <v>6</v>
      </c>
      <c r="C43" s="17">
        <v>154834</v>
      </c>
      <c r="D43" s="34">
        <v>13593</v>
      </c>
      <c r="E43" s="20">
        <v>8.7790999999999994E-2</v>
      </c>
      <c r="F43" s="34">
        <v>127858</v>
      </c>
      <c r="G43" s="20">
        <v>0.82577500000000004</v>
      </c>
      <c r="H43" s="34">
        <v>3268</v>
      </c>
      <c r="I43" s="20">
        <v>2.1106E-2</v>
      </c>
      <c r="J43" s="34">
        <v>829</v>
      </c>
      <c r="K43" s="20">
        <v>5.3540000000000003E-3</v>
      </c>
      <c r="L43" s="34">
        <v>6979</v>
      </c>
      <c r="M43" s="20">
        <v>4.5074000000000003E-2</v>
      </c>
      <c r="N43" s="34">
        <v>211</v>
      </c>
      <c r="O43" s="20">
        <v>1.3630000000000001E-3</v>
      </c>
      <c r="P43" s="19">
        <f>C43-D43-F43-H43-J43-L43-N43</f>
        <v>2096</v>
      </c>
      <c r="Q43" s="20">
        <f>P43/C43</f>
        <v>1.3537078419468593E-2</v>
      </c>
    </row>
    <row r="44" spans="2:19" x14ac:dyDescent="0.3">
      <c r="B44" s="32">
        <v>7</v>
      </c>
      <c r="C44" s="8">
        <v>165449</v>
      </c>
      <c r="D44" s="33">
        <v>21560</v>
      </c>
      <c r="E44" s="11">
        <v>0.13031200000000001</v>
      </c>
      <c r="F44" s="33">
        <v>131069</v>
      </c>
      <c r="G44" s="11">
        <v>0.79220199999999996</v>
      </c>
      <c r="H44" s="33">
        <v>3464</v>
      </c>
      <c r="I44" s="11">
        <v>2.0937000000000001E-2</v>
      </c>
      <c r="J44" s="33">
        <v>1210</v>
      </c>
      <c r="K44" s="11">
        <v>7.3130000000000001E-3</v>
      </c>
      <c r="L44" s="33">
        <v>5749</v>
      </c>
      <c r="M44" s="11">
        <v>3.4748000000000001E-2</v>
      </c>
      <c r="N44" s="33">
        <v>164</v>
      </c>
      <c r="O44" s="11">
        <v>9.9099999999999991E-4</v>
      </c>
      <c r="P44" s="10">
        <f>C44-D44-F44-H44-J44-L44-N44</f>
        <v>2233</v>
      </c>
      <c r="Q44" s="11">
        <f>P44/C44</f>
        <v>1.3496606204933242E-2</v>
      </c>
    </row>
    <row r="45" spans="2:19" x14ac:dyDescent="0.3">
      <c r="B45" s="17">
        <v>8</v>
      </c>
      <c r="C45" s="17">
        <v>176731</v>
      </c>
      <c r="D45" s="34">
        <v>10173</v>
      </c>
      <c r="E45" s="20">
        <v>5.7562000000000002E-2</v>
      </c>
      <c r="F45" s="34">
        <v>155389</v>
      </c>
      <c r="G45" s="20">
        <v>0.87924000000000002</v>
      </c>
      <c r="H45" s="34">
        <v>2443</v>
      </c>
      <c r="I45" s="20">
        <v>1.3823E-2</v>
      </c>
      <c r="J45" s="34">
        <v>1286</v>
      </c>
      <c r="K45" s="20">
        <v>7.2769999999999996E-3</v>
      </c>
      <c r="L45" s="34">
        <v>5298</v>
      </c>
      <c r="M45" s="20">
        <v>2.9978000000000001E-2</v>
      </c>
      <c r="N45" s="34">
        <v>135</v>
      </c>
      <c r="O45" s="20">
        <v>7.6400000000000003E-4</v>
      </c>
      <c r="P45" s="19">
        <f>C45-D45-F45-H45-J45-L45-N45</f>
        <v>2007</v>
      </c>
      <c r="Q45" s="20">
        <f>P45/C45</f>
        <v>1.1356241972262931E-2</v>
      </c>
    </row>
    <row r="46" spans="2:19" x14ac:dyDescent="0.3">
      <c r="B46" s="32">
        <v>9</v>
      </c>
      <c r="C46" s="8">
        <v>168465</v>
      </c>
      <c r="D46" s="33">
        <v>25736</v>
      </c>
      <c r="E46" s="11">
        <v>0.15276799999999999</v>
      </c>
      <c r="F46" s="33">
        <v>128541</v>
      </c>
      <c r="G46" s="11">
        <v>0.76301300000000005</v>
      </c>
      <c r="H46" s="33">
        <v>5665</v>
      </c>
      <c r="I46" s="11">
        <v>3.3626999999999997E-2</v>
      </c>
      <c r="J46" s="33">
        <v>1347</v>
      </c>
      <c r="K46" s="11">
        <v>7.9959999999999996E-3</v>
      </c>
      <c r="L46" s="33">
        <v>4780</v>
      </c>
      <c r="M46" s="11">
        <v>2.8374E-2</v>
      </c>
      <c r="N46" s="33">
        <v>197</v>
      </c>
      <c r="O46" s="11">
        <v>1.1689999999999999E-3</v>
      </c>
      <c r="P46" s="10">
        <f>C46-D46-F46-H46-J46-L46-N46</f>
        <v>2199</v>
      </c>
      <c r="Q46" s="11">
        <f>P46/C46</f>
        <v>1.3053156441990918E-2</v>
      </c>
    </row>
    <row r="47" spans="2:19" x14ac:dyDescent="0.3">
      <c r="B47" s="17">
        <v>10</v>
      </c>
      <c r="C47" s="18">
        <v>159248</v>
      </c>
      <c r="D47" s="19">
        <v>34896</v>
      </c>
      <c r="E47" s="20">
        <v>0.21912999999999999</v>
      </c>
      <c r="F47" s="19">
        <v>105517</v>
      </c>
      <c r="G47" s="20">
        <v>0.66259500000000005</v>
      </c>
      <c r="H47" s="19">
        <v>6938</v>
      </c>
      <c r="I47" s="20">
        <v>4.3567000000000002E-2</v>
      </c>
      <c r="J47" s="19">
        <v>2904</v>
      </c>
      <c r="K47" s="20">
        <v>1.8235999999999999E-2</v>
      </c>
      <c r="L47" s="19">
        <v>6166</v>
      </c>
      <c r="M47" s="20">
        <v>3.8719000000000003E-2</v>
      </c>
      <c r="N47" s="19">
        <v>288</v>
      </c>
      <c r="O47" s="20">
        <v>1.8079999999999999E-3</v>
      </c>
      <c r="P47" s="19">
        <f>C47-D47-F47-H47-J47-L47-N47</f>
        <v>2539</v>
      </c>
      <c r="Q47" s="20">
        <f>P47/C47</f>
        <v>1.594368532100874E-2</v>
      </c>
    </row>
    <row r="48" spans="2:19" x14ac:dyDescent="0.3">
      <c r="B48" s="8">
        <v>11</v>
      </c>
      <c r="C48" s="9">
        <v>169750</v>
      </c>
      <c r="D48" s="10">
        <v>24061</v>
      </c>
      <c r="E48" s="11">
        <v>0.14174400000000001</v>
      </c>
      <c r="F48" s="10">
        <v>130501</v>
      </c>
      <c r="G48" s="11">
        <v>0.76878400000000002</v>
      </c>
      <c r="H48" s="10">
        <v>5558</v>
      </c>
      <c r="I48" s="11">
        <v>3.2742E-2</v>
      </c>
      <c r="J48" s="10">
        <v>2743</v>
      </c>
      <c r="K48" s="11">
        <v>1.6159E-2</v>
      </c>
      <c r="L48" s="10">
        <v>4419</v>
      </c>
      <c r="M48" s="11">
        <v>2.6032E-2</v>
      </c>
      <c r="N48" s="10">
        <v>153</v>
      </c>
      <c r="O48" s="11">
        <v>9.01E-4</v>
      </c>
      <c r="P48" s="10">
        <f>C48-D48-F48-H48-J48-L48-N48</f>
        <v>2315</v>
      </c>
      <c r="Q48" s="11">
        <f>P48/C48</f>
        <v>1.3637702503681886E-2</v>
      </c>
    </row>
    <row r="49" spans="2:17" x14ac:dyDescent="0.3">
      <c r="B49" s="17">
        <v>12</v>
      </c>
      <c r="C49" s="18">
        <v>148878</v>
      </c>
      <c r="D49" s="19">
        <v>42940</v>
      </c>
      <c r="E49" s="20">
        <v>0.28842400000000001</v>
      </c>
      <c r="F49" s="19">
        <v>87393</v>
      </c>
      <c r="G49" s="20">
        <v>0.58701099999999995</v>
      </c>
      <c r="H49" s="19">
        <v>9509</v>
      </c>
      <c r="I49" s="20">
        <v>6.3870999999999997E-2</v>
      </c>
      <c r="J49" s="19">
        <v>1540</v>
      </c>
      <c r="K49" s="20">
        <v>1.0344000000000001E-2</v>
      </c>
      <c r="L49" s="19">
        <v>4976</v>
      </c>
      <c r="M49" s="20">
        <v>3.3423000000000001E-2</v>
      </c>
      <c r="N49" s="19">
        <v>226</v>
      </c>
      <c r="O49" s="20">
        <v>1.518E-3</v>
      </c>
      <c r="P49" s="19">
        <f>C49-D49-F49-H49-J49-L49-N49</f>
        <v>2294</v>
      </c>
      <c r="Q49" s="20">
        <f>P49/C49</f>
        <v>1.5408589583417294E-2</v>
      </c>
    </row>
    <row r="50" spans="2:17" x14ac:dyDescent="0.3">
      <c r="B50" s="8">
        <v>13</v>
      </c>
      <c r="C50" s="9">
        <v>137467</v>
      </c>
      <c r="D50" s="10">
        <v>82192</v>
      </c>
      <c r="E50" s="11">
        <v>0.59790299999999996</v>
      </c>
      <c r="F50" s="10">
        <v>40203</v>
      </c>
      <c r="G50" s="11">
        <v>0.29245599999999999</v>
      </c>
      <c r="H50" s="10">
        <v>8351</v>
      </c>
      <c r="I50" s="11">
        <v>6.0748999999999997E-2</v>
      </c>
      <c r="J50" s="10">
        <v>1847</v>
      </c>
      <c r="K50" s="11">
        <v>1.3436E-2</v>
      </c>
      <c r="L50" s="10">
        <v>2918</v>
      </c>
      <c r="M50" s="11">
        <v>2.1226999999999999E-2</v>
      </c>
      <c r="N50" s="10">
        <v>171</v>
      </c>
      <c r="O50" s="11">
        <v>1.2440000000000001E-3</v>
      </c>
      <c r="P50" s="10">
        <f>C50-D50-F50-H50-J50-L50-N50</f>
        <v>1785</v>
      </c>
      <c r="Q50" s="11">
        <f>P50/C50</f>
        <v>1.298493456611405E-2</v>
      </c>
    </row>
    <row r="51" spans="2:17" x14ac:dyDescent="0.3">
      <c r="B51" s="17">
        <v>14</v>
      </c>
      <c r="C51" s="18">
        <v>145154</v>
      </c>
      <c r="D51" s="19">
        <v>80047</v>
      </c>
      <c r="E51" s="20">
        <v>0.55146300000000004</v>
      </c>
      <c r="F51" s="19">
        <v>45514</v>
      </c>
      <c r="G51" s="20">
        <v>0.31355699999999997</v>
      </c>
      <c r="H51" s="19">
        <v>9368</v>
      </c>
      <c r="I51" s="20">
        <v>6.4537999999999998E-2</v>
      </c>
      <c r="J51" s="19">
        <v>3978</v>
      </c>
      <c r="K51" s="20">
        <v>2.7404999999999999E-2</v>
      </c>
      <c r="L51" s="19">
        <v>4004</v>
      </c>
      <c r="M51" s="20">
        <v>2.7584000000000001E-2</v>
      </c>
      <c r="N51" s="19">
        <v>194</v>
      </c>
      <c r="O51" s="20">
        <v>1.3370000000000001E-3</v>
      </c>
      <c r="P51" s="19">
        <f>C51-D51-F51-H51-J51-L51-N51</f>
        <v>2049</v>
      </c>
      <c r="Q51" s="20">
        <f>P51/C51</f>
        <v>1.4116042272345234E-2</v>
      </c>
    </row>
    <row r="52" spans="2:17" x14ac:dyDescent="0.3">
      <c r="B52" s="8">
        <v>15</v>
      </c>
      <c r="C52" s="9">
        <v>144823</v>
      </c>
      <c r="D52" s="10">
        <v>80245</v>
      </c>
      <c r="E52" s="11">
        <v>0.55408999999999997</v>
      </c>
      <c r="F52" s="10">
        <v>32967</v>
      </c>
      <c r="G52" s="11">
        <v>0.22763600000000001</v>
      </c>
      <c r="H52" s="10">
        <v>21467</v>
      </c>
      <c r="I52" s="11">
        <v>0.148229</v>
      </c>
      <c r="J52" s="10">
        <v>3554</v>
      </c>
      <c r="K52" s="11">
        <v>2.4539999999999999E-2</v>
      </c>
      <c r="L52" s="10">
        <v>4353</v>
      </c>
      <c r="M52" s="11">
        <v>3.0057E-2</v>
      </c>
      <c r="N52" s="10">
        <v>288</v>
      </c>
      <c r="O52" s="11">
        <v>1.9889999999999999E-3</v>
      </c>
      <c r="P52" s="10">
        <f>C52-D52-F52-H52-J52-L52-N52</f>
        <v>1949</v>
      </c>
      <c r="Q52" s="11">
        <f>P52/C52</f>
        <v>1.3457807116272967E-2</v>
      </c>
    </row>
    <row r="53" spans="2:17" x14ac:dyDescent="0.3">
      <c r="B53" s="17">
        <v>16</v>
      </c>
      <c r="C53" s="18">
        <v>140181</v>
      </c>
      <c r="D53" s="19">
        <v>83803</v>
      </c>
      <c r="E53" s="20">
        <v>0.59782000000000002</v>
      </c>
      <c r="F53" s="19">
        <v>39233</v>
      </c>
      <c r="G53" s="20">
        <v>0.27987400000000001</v>
      </c>
      <c r="H53" s="19">
        <v>10002</v>
      </c>
      <c r="I53" s="20">
        <v>7.1350999999999998E-2</v>
      </c>
      <c r="J53" s="19">
        <v>1829</v>
      </c>
      <c r="K53" s="20">
        <v>1.3047E-2</v>
      </c>
      <c r="L53" s="19">
        <v>3215</v>
      </c>
      <c r="M53" s="20">
        <v>2.2935000000000001E-2</v>
      </c>
      <c r="N53" s="19">
        <v>280</v>
      </c>
      <c r="O53" s="20">
        <v>1.9970000000000001E-3</v>
      </c>
      <c r="P53" s="19">
        <f>C53-D53-F53-H53-J53-L53-N53</f>
        <v>1819</v>
      </c>
      <c r="Q53" s="20">
        <f>P53/C53</f>
        <v>1.2976080923948323E-2</v>
      </c>
    </row>
    <row r="54" spans="2:17" x14ac:dyDescent="0.3">
      <c r="B54" s="8">
        <v>17</v>
      </c>
      <c r="C54" s="9">
        <v>173672</v>
      </c>
      <c r="D54" s="10">
        <v>33756</v>
      </c>
      <c r="E54" s="11">
        <v>0.19436600000000001</v>
      </c>
      <c r="F54" s="10">
        <v>112180</v>
      </c>
      <c r="G54" s="11">
        <v>0.64593</v>
      </c>
      <c r="H54" s="10">
        <v>8523</v>
      </c>
      <c r="I54" s="11">
        <v>4.9075000000000001E-2</v>
      </c>
      <c r="J54" s="10">
        <v>6958</v>
      </c>
      <c r="K54" s="11">
        <v>4.0064000000000002E-2</v>
      </c>
      <c r="L54" s="10">
        <v>7995</v>
      </c>
      <c r="M54" s="11">
        <v>4.6035E-2</v>
      </c>
      <c r="N54" s="10">
        <v>607</v>
      </c>
      <c r="O54" s="11">
        <v>3.4949999999999998E-3</v>
      </c>
      <c r="P54" s="10">
        <f>C54-D54-F54-H54-J54-L54-N54</f>
        <v>3653</v>
      </c>
      <c r="Q54" s="11">
        <f>P54/C54</f>
        <v>2.1033902989543506E-2</v>
      </c>
    </row>
    <row r="55" spans="2:17" x14ac:dyDescent="0.3">
      <c r="B55" s="17">
        <v>18</v>
      </c>
      <c r="C55" s="17">
        <v>150185</v>
      </c>
      <c r="D55" s="34">
        <v>47063</v>
      </c>
      <c r="E55" s="20">
        <v>0.31336700000000001</v>
      </c>
      <c r="F55" s="34">
        <v>88582</v>
      </c>
      <c r="G55" s="20">
        <v>0.58981899999999998</v>
      </c>
      <c r="H55" s="34">
        <v>5103</v>
      </c>
      <c r="I55" s="20">
        <v>3.3978000000000001E-2</v>
      </c>
      <c r="J55" s="34">
        <v>3245</v>
      </c>
      <c r="K55" s="20">
        <v>2.1607000000000001E-2</v>
      </c>
      <c r="L55" s="34">
        <v>3394</v>
      </c>
      <c r="M55" s="20">
        <v>2.2599000000000001E-2</v>
      </c>
      <c r="N55" s="34">
        <v>656</v>
      </c>
      <c r="O55" s="20">
        <v>4.3680000000000004E-3</v>
      </c>
      <c r="P55" s="19">
        <f>C55-D55-F55-H55-J55-L55-N55</f>
        <v>2142</v>
      </c>
      <c r="Q55" s="20">
        <f>P55/C55</f>
        <v>1.4262409694709858E-2</v>
      </c>
    </row>
    <row r="56" spans="2:17" x14ac:dyDescent="0.3">
      <c r="B56" s="32">
        <v>19</v>
      </c>
      <c r="C56" s="8">
        <v>165464</v>
      </c>
      <c r="D56" s="33">
        <v>19552</v>
      </c>
      <c r="E56" s="11">
        <v>0.11816500000000001</v>
      </c>
      <c r="F56" s="33">
        <v>136596</v>
      </c>
      <c r="G56" s="11">
        <v>0.82553299999999996</v>
      </c>
      <c r="H56" s="33">
        <v>3236</v>
      </c>
      <c r="I56" s="11">
        <v>1.9557000000000001E-2</v>
      </c>
      <c r="J56" s="33">
        <v>1271</v>
      </c>
      <c r="K56" s="11">
        <v>7.6810000000000003E-3</v>
      </c>
      <c r="L56" s="33">
        <v>2724</v>
      </c>
      <c r="M56" s="11">
        <v>1.6462999999999998E-2</v>
      </c>
      <c r="N56" s="33">
        <v>238</v>
      </c>
      <c r="O56" s="11">
        <v>1.438E-3</v>
      </c>
      <c r="P56" s="10">
        <f>C56-D56-F56-H56-J56-L56-N56</f>
        <v>1847</v>
      </c>
      <c r="Q56" s="11">
        <f>P56/C56</f>
        <v>1.1162548953246627E-2</v>
      </c>
    </row>
    <row r="57" spans="2:17" x14ac:dyDescent="0.3">
      <c r="B57" s="17">
        <v>20</v>
      </c>
      <c r="C57" s="17">
        <v>162761</v>
      </c>
      <c r="D57" s="34">
        <v>25698</v>
      </c>
      <c r="E57" s="20">
        <v>0.157888</v>
      </c>
      <c r="F57" s="34">
        <v>113234</v>
      </c>
      <c r="G57" s="20">
        <v>0.69570699999999996</v>
      </c>
      <c r="H57" s="34">
        <v>7589</v>
      </c>
      <c r="I57" s="20">
        <v>4.6627000000000002E-2</v>
      </c>
      <c r="J57" s="34">
        <v>2261</v>
      </c>
      <c r="K57" s="20">
        <v>1.3892E-2</v>
      </c>
      <c r="L57" s="34">
        <v>10971</v>
      </c>
      <c r="M57" s="20">
        <v>6.7405999999999994E-2</v>
      </c>
      <c r="N57" s="34">
        <v>288</v>
      </c>
      <c r="O57" s="20">
        <v>1.769E-3</v>
      </c>
      <c r="P57" s="19">
        <f>C57-D57-F57-H57-J57-L57-N57</f>
        <v>2720</v>
      </c>
      <c r="Q57" s="20">
        <f>P57/C57</f>
        <v>1.6711620105553542E-2</v>
      </c>
    </row>
    <row r="58" spans="2:17" x14ac:dyDescent="0.3">
      <c r="B58" s="32">
        <v>21</v>
      </c>
      <c r="C58" s="8">
        <v>150114</v>
      </c>
      <c r="D58" s="33">
        <v>24323</v>
      </c>
      <c r="E58" s="11">
        <v>0.16203000000000001</v>
      </c>
      <c r="F58" s="33">
        <v>107062</v>
      </c>
      <c r="G58" s="11">
        <v>0.71320499999999998</v>
      </c>
      <c r="H58" s="33">
        <v>5800</v>
      </c>
      <c r="I58" s="11">
        <v>3.8636999999999998E-2</v>
      </c>
      <c r="J58" s="33">
        <v>1031</v>
      </c>
      <c r="K58" s="11">
        <v>6.868E-3</v>
      </c>
      <c r="L58" s="33">
        <v>9700</v>
      </c>
      <c r="M58" s="11">
        <v>6.4617999999999995E-2</v>
      </c>
      <c r="N58" s="33">
        <v>200</v>
      </c>
      <c r="O58" s="11">
        <v>1.3320000000000001E-3</v>
      </c>
      <c r="P58" s="10">
        <f>C58-D58-F58-H58-J58-L58-N58</f>
        <v>1998</v>
      </c>
      <c r="Q58" s="11">
        <f>P58/C58</f>
        <v>1.330988448778928E-2</v>
      </c>
    </row>
    <row r="59" spans="2:17" x14ac:dyDescent="0.3">
      <c r="B59" s="17">
        <v>22</v>
      </c>
      <c r="C59" s="17">
        <v>146784</v>
      </c>
      <c r="D59" s="34">
        <v>18977</v>
      </c>
      <c r="E59" s="20">
        <v>0.12928500000000001</v>
      </c>
      <c r="F59" s="34">
        <v>112499</v>
      </c>
      <c r="G59" s="20">
        <v>0.76642500000000002</v>
      </c>
      <c r="H59" s="34">
        <v>4432</v>
      </c>
      <c r="I59" s="20">
        <v>3.0193999999999999E-2</v>
      </c>
      <c r="J59" s="34">
        <v>980</v>
      </c>
      <c r="K59" s="20">
        <v>6.6759999999999996E-3</v>
      </c>
      <c r="L59" s="34">
        <v>7487</v>
      </c>
      <c r="M59" s="20">
        <v>5.1006999999999997E-2</v>
      </c>
      <c r="N59" s="34">
        <v>284</v>
      </c>
      <c r="O59" s="20">
        <v>1.9350000000000001E-3</v>
      </c>
      <c r="P59" s="19">
        <f>C59-D59-F59-H59-J59-L59-N59</f>
        <v>2125</v>
      </c>
      <c r="Q59" s="20">
        <f>P59/C59</f>
        <v>1.4477054719860475E-2</v>
      </c>
    </row>
    <row r="60" spans="2:17" x14ac:dyDescent="0.3">
      <c r="B60" s="32">
        <v>23</v>
      </c>
      <c r="C60" s="8">
        <v>158367</v>
      </c>
      <c r="D60" s="33">
        <v>47264</v>
      </c>
      <c r="E60" s="11">
        <v>0.29844599999999999</v>
      </c>
      <c r="F60" s="33">
        <v>82561</v>
      </c>
      <c r="G60" s="11">
        <v>0.52132699999999998</v>
      </c>
      <c r="H60" s="33">
        <v>8914</v>
      </c>
      <c r="I60" s="11">
        <v>5.6286999999999997E-2</v>
      </c>
      <c r="J60" s="33">
        <v>13041</v>
      </c>
      <c r="K60" s="11">
        <v>8.2347000000000004E-2</v>
      </c>
      <c r="L60" s="33">
        <v>3249</v>
      </c>
      <c r="M60" s="11">
        <v>2.0516E-2</v>
      </c>
      <c r="N60" s="33">
        <v>1157</v>
      </c>
      <c r="O60" s="11">
        <v>7.306E-3</v>
      </c>
      <c r="P60" s="10">
        <f>C60-D60-F60-H60-J60-L60-N60</f>
        <v>2181</v>
      </c>
      <c r="Q60" s="11">
        <f>P60/C60</f>
        <v>1.3771808520714543E-2</v>
      </c>
    </row>
    <row r="61" spans="2:17" x14ac:dyDescent="0.3">
      <c r="B61" s="17">
        <v>24</v>
      </c>
      <c r="C61" s="17">
        <v>150047</v>
      </c>
      <c r="D61" s="34">
        <v>76062</v>
      </c>
      <c r="E61" s="20">
        <v>0.50692099999999995</v>
      </c>
      <c r="F61" s="34">
        <v>60669</v>
      </c>
      <c r="G61" s="20">
        <v>0.404333</v>
      </c>
      <c r="H61" s="34">
        <v>2540</v>
      </c>
      <c r="I61" s="20">
        <v>1.6927999999999999E-2</v>
      </c>
      <c r="J61" s="34">
        <v>7531</v>
      </c>
      <c r="K61" s="20">
        <v>5.0191E-2</v>
      </c>
      <c r="L61" s="34">
        <v>1623</v>
      </c>
      <c r="M61" s="20">
        <v>1.0817E-2</v>
      </c>
      <c r="N61" s="34">
        <v>176</v>
      </c>
      <c r="O61" s="20">
        <v>1.173E-3</v>
      </c>
      <c r="P61" s="19">
        <f>C61-D61-F61-H61-J61-L61-N61</f>
        <v>1446</v>
      </c>
      <c r="Q61" s="20">
        <f>P61/C61</f>
        <v>9.6369804128039888E-3</v>
      </c>
    </row>
    <row r="62" spans="2:17" x14ac:dyDescent="0.3">
      <c r="B62" s="32">
        <v>25</v>
      </c>
      <c r="C62" s="8">
        <v>167532</v>
      </c>
      <c r="D62" s="33">
        <v>39167</v>
      </c>
      <c r="E62" s="11">
        <v>0.233788</v>
      </c>
      <c r="F62" s="33">
        <v>115484</v>
      </c>
      <c r="G62" s="11">
        <v>0.68932499999999997</v>
      </c>
      <c r="H62" s="33">
        <v>5658</v>
      </c>
      <c r="I62" s="11">
        <v>3.3772999999999997E-2</v>
      </c>
      <c r="J62" s="33">
        <v>1274</v>
      </c>
      <c r="K62" s="11">
        <v>7.6049999999999998E-3</v>
      </c>
      <c r="L62" s="33">
        <v>3043</v>
      </c>
      <c r="M62" s="11">
        <v>1.8164E-2</v>
      </c>
      <c r="N62" s="33">
        <v>344</v>
      </c>
      <c r="O62" s="11">
        <v>2.0530000000000001E-3</v>
      </c>
      <c r="P62" s="10">
        <f>C62-D62-F62-H62-J62-L62-N62</f>
        <v>2562</v>
      </c>
      <c r="Q62" s="11">
        <f>P62/C62</f>
        <v>1.5292600816560418E-2</v>
      </c>
    </row>
    <row r="63" spans="2:17" x14ac:dyDescent="0.3">
      <c r="B63" s="17">
        <v>26</v>
      </c>
      <c r="C63" s="17">
        <v>165406</v>
      </c>
      <c r="D63" s="34">
        <v>25299</v>
      </c>
      <c r="E63" s="20">
        <v>0.152951</v>
      </c>
      <c r="F63" s="34">
        <v>131506</v>
      </c>
      <c r="G63" s="20">
        <v>0.79505000000000003</v>
      </c>
      <c r="H63" s="34">
        <v>2726</v>
      </c>
      <c r="I63" s="20">
        <v>1.6480999999999999E-2</v>
      </c>
      <c r="J63" s="34">
        <v>1013</v>
      </c>
      <c r="K63" s="20">
        <v>6.1240000000000001E-3</v>
      </c>
      <c r="L63" s="34">
        <v>2733</v>
      </c>
      <c r="M63" s="20">
        <v>1.6522999999999999E-2</v>
      </c>
      <c r="N63" s="34">
        <v>182</v>
      </c>
      <c r="O63" s="20">
        <v>1.1000000000000001E-3</v>
      </c>
      <c r="P63" s="19">
        <f>C63-D63-F63-H63-J63-L63-N63</f>
        <v>1947</v>
      </c>
      <c r="Q63" s="20">
        <f>P63/C63</f>
        <v>1.1771036117190428E-2</v>
      </c>
    </row>
    <row r="64" spans="2:17" x14ac:dyDescent="0.3">
      <c r="B64" s="32">
        <v>27</v>
      </c>
      <c r="C64" s="8">
        <v>152302</v>
      </c>
      <c r="D64" s="33">
        <v>77323</v>
      </c>
      <c r="E64" s="11">
        <v>0.50769500000000001</v>
      </c>
      <c r="F64" s="33">
        <v>61716</v>
      </c>
      <c r="G64" s="11">
        <v>0.405221</v>
      </c>
      <c r="H64" s="33">
        <v>4290</v>
      </c>
      <c r="I64" s="11">
        <v>2.8167999999999999E-2</v>
      </c>
      <c r="J64" s="33">
        <v>5257</v>
      </c>
      <c r="K64" s="11">
        <v>3.4516999999999999E-2</v>
      </c>
      <c r="L64" s="33">
        <v>1818</v>
      </c>
      <c r="M64" s="11">
        <v>1.1937E-2</v>
      </c>
      <c r="N64" s="33">
        <v>129</v>
      </c>
      <c r="O64" s="11">
        <v>8.4699999999999999E-4</v>
      </c>
      <c r="P64" s="10">
        <f>C64-D64-F64-H64-J64-L64-N64</f>
        <v>1769</v>
      </c>
      <c r="Q64" s="11">
        <f>P64/C64</f>
        <v>1.1615080563617024E-2</v>
      </c>
    </row>
    <row r="65" spans="2:17" x14ac:dyDescent="0.3">
      <c r="B65" s="17">
        <v>28</v>
      </c>
      <c r="C65" s="17">
        <v>174577</v>
      </c>
      <c r="D65" s="34">
        <v>44007</v>
      </c>
      <c r="E65" s="20">
        <v>0.25207800000000002</v>
      </c>
      <c r="F65" s="34">
        <v>111328</v>
      </c>
      <c r="G65" s="20">
        <v>0.63770099999999996</v>
      </c>
      <c r="H65" s="34">
        <v>6174</v>
      </c>
      <c r="I65" s="20">
        <v>3.5365000000000001E-2</v>
      </c>
      <c r="J65" s="34">
        <v>2357</v>
      </c>
      <c r="K65" s="20">
        <v>1.3501000000000001E-2</v>
      </c>
      <c r="L65" s="34">
        <v>6960</v>
      </c>
      <c r="M65" s="20">
        <v>3.9868000000000001E-2</v>
      </c>
      <c r="N65" s="34">
        <v>251</v>
      </c>
      <c r="O65" s="20">
        <v>1.438E-3</v>
      </c>
      <c r="P65" s="19">
        <f>C65-D65-F65-H65-J65-L65-N65</f>
        <v>3500</v>
      </c>
      <c r="Q65" s="20">
        <f>P65/C65</f>
        <v>2.0048459991866052E-2</v>
      </c>
    </row>
    <row r="66" spans="2:17" x14ac:dyDescent="0.3">
      <c r="B66" s="32">
        <v>29</v>
      </c>
      <c r="C66" s="8">
        <v>148120</v>
      </c>
      <c r="D66" s="33">
        <v>81409</v>
      </c>
      <c r="E66" s="11">
        <v>0.54961499999999996</v>
      </c>
      <c r="F66" s="33">
        <v>54625</v>
      </c>
      <c r="G66" s="11">
        <v>0.36878899999999998</v>
      </c>
      <c r="H66" s="33">
        <v>5464</v>
      </c>
      <c r="I66" s="11">
        <v>3.6888999999999998E-2</v>
      </c>
      <c r="J66" s="33">
        <v>1664</v>
      </c>
      <c r="K66" s="11">
        <v>1.1233999999999999E-2</v>
      </c>
      <c r="L66" s="33">
        <v>2915</v>
      </c>
      <c r="M66" s="11">
        <v>1.968E-2</v>
      </c>
      <c r="N66" s="33">
        <v>223</v>
      </c>
      <c r="O66" s="11">
        <v>1.506E-3</v>
      </c>
      <c r="P66" s="10">
        <f>C66-D66-F66-H66-J66-L66-N66</f>
        <v>1820</v>
      </c>
      <c r="Q66" s="11">
        <f>P66/C66</f>
        <v>1.2287334593572778E-2</v>
      </c>
    </row>
    <row r="67" spans="2:17" x14ac:dyDescent="0.3">
      <c r="B67" s="17">
        <v>30</v>
      </c>
      <c r="C67" s="17">
        <v>172376</v>
      </c>
      <c r="D67" s="34">
        <v>23913</v>
      </c>
      <c r="E67" s="20">
        <v>0.13872599999999999</v>
      </c>
      <c r="F67" s="34">
        <v>133844</v>
      </c>
      <c r="G67" s="20">
        <v>0.77646499999999996</v>
      </c>
      <c r="H67" s="34">
        <v>4766</v>
      </c>
      <c r="I67" s="20">
        <v>2.7649E-2</v>
      </c>
      <c r="J67" s="34">
        <v>1004</v>
      </c>
      <c r="K67" s="20">
        <v>5.8240000000000002E-3</v>
      </c>
      <c r="L67" s="34">
        <v>5982</v>
      </c>
      <c r="M67" s="20">
        <v>3.4702999999999998E-2</v>
      </c>
      <c r="N67" s="34">
        <v>253</v>
      </c>
      <c r="O67" s="20">
        <v>1.4679999999999999E-3</v>
      </c>
      <c r="P67" s="19">
        <f>C67-D67-F67-H67-J67-L67-N67</f>
        <v>2614</v>
      </c>
      <c r="Q67" s="20">
        <f>P67/C67</f>
        <v>1.5164524063674757E-2</v>
      </c>
    </row>
  </sheetData>
  <sortState ref="B4:S32">
    <sortCondition ref="B3"/>
  </sortState>
  <mergeCells count="16">
    <mergeCell ref="P36:Q36"/>
    <mergeCell ref="R1:S1"/>
    <mergeCell ref="T1:U1"/>
    <mergeCell ref="F1:G1"/>
    <mergeCell ref="D36:E36"/>
    <mergeCell ref="F36:G36"/>
    <mergeCell ref="H36:I36"/>
    <mergeCell ref="J36:K36"/>
    <mergeCell ref="L36:M36"/>
    <mergeCell ref="N36:O36"/>
    <mergeCell ref="D1:E1"/>
    <mergeCell ref="H1:I1"/>
    <mergeCell ref="J1:K1"/>
    <mergeCell ref="L1:M1"/>
    <mergeCell ref="N1:O1"/>
    <mergeCell ref="P1:Q1"/>
  </mergeCells>
  <printOptions horizontalCentered="1" verticalCentered="1"/>
  <pageMargins left="0.7" right="0.7" top="0.75" bottom="0.75" header="0.3" footer="0.3"/>
  <pageSetup scale="90" fitToHeight="2" orientation="landscape" verticalDpi="0" r:id="rId1"/>
  <headerFooter differentOddEven="1">
    <oddHeader>&amp;C&amp;14Alternate Legislative Districts Population Breakdown</oddHeader>
    <evenHeader>&amp;C&amp;14Alternate Legislative Districts Voting Age Population Breakdown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2012-01-27T04:51:12Z</cp:lastPrinted>
  <dcterms:created xsi:type="dcterms:W3CDTF">2012-01-27T02:43:15Z</dcterms:created>
  <dcterms:modified xsi:type="dcterms:W3CDTF">2012-01-27T04:51:18Z</dcterms:modified>
</cp:coreProperties>
</file>